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05" windowWidth="18990" windowHeight="9165" tabRatio="815" firstSheet="6" activeTab="8"/>
  </bookViews>
  <sheets>
    <sheet name="England new suppressed" sheetId="6" state="veryHidden" r:id="rId1"/>
    <sheet name="Scotland new suppressed" sheetId="7" state="veryHidden" r:id="rId2"/>
    <sheet name="Wales new suppressed" sheetId="8" state="veryHidden" r:id="rId3"/>
    <sheet name="Northern Ireland new suppressed" sheetId="9" state="veryHidden" r:id="rId4"/>
    <sheet name="UK new suppressed" sheetId="10" state="veryHidden" r:id="rId5"/>
    <sheet name="Drop-downs" sheetId="11" state="veryHidden" r:id="rId6"/>
    <sheet name="Contents" sheetId="22" r:id="rId7"/>
    <sheet name="Summary" sheetId="18" r:id="rId8"/>
    <sheet name="U.K. Prevalence Breakdown" sheetId="12" r:id="rId9"/>
    <sheet name="SummaryData" sheetId="21" state="veryHidden" r:id="rId10"/>
  </sheets>
  <externalReferences>
    <externalReference r:id="rId11"/>
  </externalReferences>
  <definedNames>
    <definedName name="cancersites">[1]Hide!#REF!</definedName>
    <definedName name="ethnicity">[1]Hide!#REF!</definedName>
    <definedName name="surv_month">[1]Hide!#REF!</definedName>
    <definedName name="survival">[1]Hide!#REF!</definedName>
  </definedNames>
  <calcPr calcId="145621"/>
</workbook>
</file>

<file path=xl/calcChain.xml><?xml version="1.0" encoding="utf-8"?>
<calcChain xmlns="http://schemas.openxmlformats.org/spreadsheetml/2006/main">
  <c r="T9" i="12" l="1"/>
  <c r="AH6" i="12"/>
  <c r="AH7" i="12"/>
  <c r="AH9" i="12"/>
  <c r="AH10" i="12"/>
  <c r="AH8" i="12"/>
  <c r="AH11" i="12"/>
  <c r="AD6" i="12"/>
  <c r="AD7" i="12"/>
  <c r="AD9" i="12"/>
  <c r="AD10" i="12"/>
  <c r="AD8" i="12"/>
  <c r="AD11" i="12"/>
  <c r="B13" i="12" l="1"/>
  <c r="AA6" i="12"/>
  <c r="AB6" i="12"/>
  <c r="AC6" i="12"/>
  <c r="AE6" i="12"/>
  <c r="AF6" i="12"/>
  <c r="AG6" i="12"/>
  <c r="AB7" i="12"/>
  <c r="AC7" i="12"/>
  <c r="AE7" i="12"/>
  <c r="AF7" i="12"/>
  <c r="AG7" i="12"/>
  <c r="AB9" i="12"/>
  <c r="AC9" i="12"/>
  <c r="AE9" i="12"/>
  <c r="AF9" i="12"/>
  <c r="AG9" i="12"/>
  <c r="AB10" i="12"/>
  <c r="AC10" i="12"/>
  <c r="AE10" i="12"/>
  <c r="AF10" i="12"/>
  <c r="AG10" i="12"/>
  <c r="AB8" i="12"/>
  <c r="AC8" i="12"/>
  <c r="AE8" i="12"/>
  <c r="AF8" i="12"/>
  <c r="AG8" i="12"/>
  <c r="AB11" i="12"/>
  <c r="AC11" i="12"/>
  <c r="AE11" i="12"/>
  <c r="AF11" i="12"/>
  <c r="AG11" i="12"/>
  <c r="AA7" i="12"/>
  <c r="AA9" i="12"/>
  <c r="AA10" i="12"/>
  <c r="AA8" i="12"/>
  <c r="AA11" i="12"/>
  <c r="K19" i="21" l="1"/>
  <c r="B19" i="18" s="1"/>
  <c r="K9" i="21"/>
  <c r="B15" i="18" s="1"/>
  <c r="C35" i="21"/>
  <c r="C36" i="21"/>
  <c r="C37" i="21"/>
  <c r="C38" i="21"/>
  <c r="C39" i="21"/>
  <c r="C40" i="21"/>
  <c r="C41" i="21"/>
  <c r="C42" i="21"/>
  <c r="C43" i="21"/>
  <c r="C27" i="21"/>
  <c r="C28" i="21"/>
  <c r="C29" i="21"/>
  <c r="C30" i="21"/>
  <c r="C31" i="21"/>
  <c r="C32" i="21"/>
  <c r="C33" i="21"/>
  <c r="C34" i="21"/>
  <c r="C18" i="21"/>
  <c r="C19" i="21"/>
  <c r="C20" i="21"/>
  <c r="C21" i="21"/>
  <c r="C22" i="21"/>
  <c r="C23" i="21"/>
  <c r="C24" i="21"/>
  <c r="C25" i="21"/>
  <c r="C26" i="21"/>
  <c r="C9" i="21"/>
  <c r="C10" i="21"/>
  <c r="C11" i="21"/>
  <c r="C12" i="21"/>
  <c r="C13" i="21"/>
  <c r="C14" i="21"/>
  <c r="C15" i="21"/>
  <c r="C16" i="21"/>
  <c r="C17" i="21"/>
  <c r="C4" i="21"/>
  <c r="C5" i="21"/>
  <c r="C6" i="21"/>
  <c r="C7" i="21"/>
  <c r="C8" i="21"/>
  <c r="C3" i="21"/>
  <c r="H48" i="12"/>
  <c r="B18" i="18" l="1"/>
  <c r="K23" i="21"/>
  <c r="K30" i="21" l="1"/>
  <c r="M30" i="21" s="1"/>
  <c r="K25" i="21"/>
  <c r="M25" i="21" s="1"/>
  <c r="K28" i="21"/>
  <c r="M28" i="21" s="1"/>
  <c r="K29" i="21"/>
  <c r="M29" i="21" s="1"/>
  <c r="K26" i="21"/>
  <c r="M26" i="21" s="1"/>
  <c r="K27" i="21"/>
  <c r="M27" i="21" s="1"/>
  <c r="B20" i="18" l="1"/>
  <c r="D17" i="18"/>
  <c r="T7" i="12" l="1"/>
  <c r="U7" i="12"/>
  <c r="V7" i="12"/>
  <c r="W7" i="12"/>
  <c r="X7" i="12"/>
  <c r="T8" i="12"/>
  <c r="U8" i="12"/>
  <c r="V8" i="12"/>
  <c r="W8" i="12"/>
  <c r="X8" i="12"/>
  <c r="U9" i="12"/>
  <c r="V9" i="12"/>
  <c r="W9" i="12"/>
  <c r="X9" i="12"/>
  <c r="T10" i="12"/>
  <c r="U10" i="12"/>
  <c r="V10" i="12"/>
  <c r="W10" i="12"/>
  <c r="X10" i="12"/>
  <c r="T11" i="12"/>
  <c r="U11" i="12"/>
  <c r="V11" i="12"/>
  <c r="W11" i="12"/>
  <c r="X11" i="12"/>
  <c r="U6" i="12"/>
  <c r="V6" i="12"/>
  <c r="W6" i="12"/>
  <c r="X6" i="12"/>
  <c r="T6" i="12"/>
  <c r="L7" i="12"/>
  <c r="M7" i="12"/>
  <c r="N7" i="12"/>
  <c r="O7" i="12"/>
  <c r="P7" i="12"/>
  <c r="Q7" i="12"/>
  <c r="L8" i="12"/>
  <c r="M8" i="12"/>
  <c r="N8" i="12"/>
  <c r="O8" i="12"/>
  <c r="P8" i="12"/>
  <c r="Q8" i="12"/>
  <c r="L9" i="12"/>
  <c r="M9" i="12"/>
  <c r="N9" i="12"/>
  <c r="O9" i="12"/>
  <c r="P9" i="12"/>
  <c r="Q9" i="12"/>
  <c r="L10" i="12"/>
  <c r="M10" i="12"/>
  <c r="N10" i="12"/>
  <c r="O10" i="12"/>
  <c r="P10" i="12"/>
  <c r="Q10" i="12"/>
  <c r="L11" i="12"/>
  <c r="M11" i="12"/>
  <c r="N11" i="12"/>
  <c r="O11" i="12"/>
  <c r="P11" i="12"/>
  <c r="Q11" i="12"/>
  <c r="M6" i="12"/>
  <c r="N6" i="12"/>
  <c r="O6" i="12"/>
  <c r="P6" i="12"/>
  <c r="Q6" i="12"/>
  <c r="L6" i="12"/>
  <c r="D19" i="12"/>
  <c r="E19" i="12"/>
  <c r="F19" i="12"/>
  <c r="H19" i="12"/>
  <c r="I19" i="12"/>
  <c r="J19" i="12"/>
  <c r="L19" i="12"/>
  <c r="M19" i="12"/>
  <c r="N19" i="12"/>
  <c r="O19" i="12"/>
  <c r="P19" i="12"/>
  <c r="Q19" i="12"/>
  <c r="S19" i="12"/>
  <c r="T19" i="12"/>
  <c r="U19" i="12"/>
  <c r="V19" i="12"/>
  <c r="W19" i="12"/>
  <c r="X19" i="12"/>
  <c r="Z19" i="12"/>
  <c r="AA19" i="12"/>
  <c r="AB19" i="12"/>
  <c r="AC19" i="12"/>
  <c r="AD19" i="12"/>
  <c r="AE19" i="12"/>
  <c r="D20" i="12"/>
  <c r="E20" i="12"/>
  <c r="F20" i="12"/>
  <c r="H20" i="12"/>
  <c r="I20" i="12"/>
  <c r="J20" i="12"/>
  <c r="L20" i="12"/>
  <c r="M20" i="12"/>
  <c r="N20" i="12"/>
  <c r="O20" i="12"/>
  <c r="P20" i="12"/>
  <c r="Q20" i="12"/>
  <c r="S20" i="12"/>
  <c r="T20" i="12"/>
  <c r="U20" i="12"/>
  <c r="V20" i="12"/>
  <c r="W20" i="12"/>
  <c r="X20" i="12"/>
  <c r="Z20" i="12"/>
  <c r="AA20" i="12"/>
  <c r="AB20" i="12"/>
  <c r="AC20" i="12"/>
  <c r="AD20" i="12"/>
  <c r="AE20" i="12"/>
  <c r="D21" i="12"/>
  <c r="E21" i="12"/>
  <c r="F21" i="12"/>
  <c r="H21" i="12"/>
  <c r="I21" i="12"/>
  <c r="J21" i="12"/>
  <c r="L21" i="12"/>
  <c r="M21" i="12"/>
  <c r="N21" i="12"/>
  <c r="O21" i="12"/>
  <c r="P21" i="12"/>
  <c r="Q21" i="12"/>
  <c r="S21" i="12"/>
  <c r="T21" i="12"/>
  <c r="U21" i="12"/>
  <c r="V21" i="12"/>
  <c r="W21" i="12"/>
  <c r="X21" i="12"/>
  <c r="Z21" i="12"/>
  <c r="AA21" i="12"/>
  <c r="AB21" i="12"/>
  <c r="AC21" i="12"/>
  <c r="AD21" i="12"/>
  <c r="AE21" i="12"/>
  <c r="D22" i="12"/>
  <c r="E22" i="12"/>
  <c r="F22" i="12"/>
  <c r="H22" i="12"/>
  <c r="I22" i="12"/>
  <c r="J22" i="12"/>
  <c r="L22" i="12"/>
  <c r="M22" i="12"/>
  <c r="N22" i="12"/>
  <c r="O22" i="12"/>
  <c r="P22" i="12"/>
  <c r="Q22" i="12"/>
  <c r="S22" i="12"/>
  <c r="T22" i="12"/>
  <c r="U22" i="12"/>
  <c r="V22" i="12"/>
  <c r="W22" i="12"/>
  <c r="X22" i="12"/>
  <c r="Z22" i="12"/>
  <c r="AA22" i="12"/>
  <c r="AB22" i="12"/>
  <c r="AC22" i="12"/>
  <c r="AD22" i="12"/>
  <c r="AE22" i="12"/>
  <c r="D23" i="12"/>
  <c r="E23" i="12"/>
  <c r="F23" i="12"/>
  <c r="H23" i="12"/>
  <c r="I23" i="12"/>
  <c r="J23" i="12"/>
  <c r="L23" i="12"/>
  <c r="M23" i="12"/>
  <c r="N23" i="12"/>
  <c r="O23" i="12"/>
  <c r="P23" i="12"/>
  <c r="Q23" i="12"/>
  <c r="S23" i="12"/>
  <c r="T23" i="12"/>
  <c r="U23" i="12"/>
  <c r="V23" i="12"/>
  <c r="W23" i="12"/>
  <c r="X23" i="12"/>
  <c r="Z23" i="12"/>
  <c r="AA23" i="12"/>
  <c r="AB23" i="12"/>
  <c r="AC23" i="12"/>
  <c r="AD23" i="12"/>
  <c r="AE23" i="12"/>
  <c r="D24" i="12"/>
  <c r="E24" i="12"/>
  <c r="F24" i="12"/>
  <c r="H24" i="12"/>
  <c r="I24" i="12"/>
  <c r="J24" i="12"/>
  <c r="L24" i="12"/>
  <c r="M24" i="12"/>
  <c r="N24" i="12"/>
  <c r="O24" i="12"/>
  <c r="P24" i="12"/>
  <c r="Q24" i="12"/>
  <c r="S24" i="12"/>
  <c r="T24" i="12"/>
  <c r="U24" i="12"/>
  <c r="V24" i="12"/>
  <c r="W24" i="12"/>
  <c r="X24" i="12"/>
  <c r="Z24" i="12"/>
  <c r="AA24" i="12"/>
  <c r="AB24" i="12"/>
  <c r="AC24" i="12"/>
  <c r="AD24" i="12"/>
  <c r="AE24" i="12"/>
  <c r="D25" i="12"/>
  <c r="E25" i="12"/>
  <c r="F25" i="12"/>
  <c r="H25" i="12"/>
  <c r="I25" i="12"/>
  <c r="J25" i="12"/>
  <c r="L25" i="12"/>
  <c r="M25" i="12"/>
  <c r="N25" i="12"/>
  <c r="O25" i="12"/>
  <c r="P25" i="12"/>
  <c r="Q25" i="12"/>
  <c r="S25" i="12"/>
  <c r="T25" i="12"/>
  <c r="U25" i="12"/>
  <c r="V25" i="12"/>
  <c r="W25" i="12"/>
  <c r="X25" i="12"/>
  <c r="Z25" i="12"/>
  <c r="AA25" i="12"/>
  <c r="AB25" i="12"/>
  <c r="AC25" i="12"/>
  <c r="AD25" i="12"/>
  <c r="AE25" i="12"/>
  <c r="D26" i="12"/>
  <c r="E26" i="12"/>
  <c r="F26" i="12"/>
  <c r="H26" i="12"/>
  <c r="I26" i="12"/>
  <c r="J26" i="12"/>
  <c r="L26" i="12"/>
  <c r="M26" i="12"/>
  <c r="N26" i="12"/>
  <c r="O26" i="12"/>
  <c r="P26" i="12"/>
  <c r="Q26" i="12"/>
  <c r="S26" i="12"/>
  <c r="T26" i="12"/>
  <c r="U26" i="12"/>
  <c r="V26" i="12"/>
  <c r="W26" i="12"/>
  <c r="X26" i="12"/>
  <c r="Z26" i="12"/>
  <c r="AA26" i="12"/>
  <c r="AB26" i="12"/>
  <c r="AC26" i="12"/>
  <c r="AD26" i="12"/>
  <c r="AE26" i="12"/>
  <c r="D27" i="12"/>
  <c r="E27" i="12"/>
  <c r="F27" i="12"/>
  <c r="H27" i="12"/>
  <c r="I27" i="12"/>
  <c r="J27" i="12"/>
  <c r="L27" i="12"/>
  <c r="M27" i="12"/>
  <c r="N27" i="12"/>
  <c r="O27" i="12"/>
  <c r="P27" i="12"/>
  <c r="Q27" i="12"/>
  <c r="S27" i="12"/>
  <c r="T27" i="12"/>
  <c r="U27" i="12"/>
  <c r="V27" i="12"/>
  <c r="W27" i="12"/>
  <c r="X27" i="12"/>
  <c r="Z27" i="12"/>
  <c r="AA27" i="12"/>
  <c r="AB27" i="12"/>
  <c r="AC27" i="12"/>
  <c r="AD27" i="12"/>
  <c r="AE27" i="12"/>
  <c r="D28" i="12"/>
  <c r="E28" i="12"/>
  <c r="F28" i="12"/>
  <c r="H28" i="12"/>
  <c r="I28" i="12"/>
  <c r="J28" i="12"/>
  <c r="L28" i="12"/>
  <c r="M28" i="12"/>
  <c r="N28" i="12"/>
  <c r="O28" i="12"/>
  <c r="P28" i="12"/>
  <c r="Q28" i="12"/>
  <c r="S28" i="12"/>
  <c r="T28" i="12"/>
  <c r="U28" i="12"/>
  <c r="V28" i="12"/>
  <c r="W28" i="12"/>
  <c r="X28" i="12"/>
  <c r="Z28" i="12"/>
  <c r="AA28" i="12"/>
  <c r="AB28" i="12"/>
  <c r="AC28" i="12"/>
  <c r="AD28" i="12"/>
  <c r="AE28" i="12"/>
  <c r="D29" i="12"/>
  <c r="E29" i="12"/>
  <c r="F29" i="12"/>
  <c r="H29" i="12"/>
  <c r="I29" i="12"/>
  <c r="J29" i="12"/>
  <c r="L29" i="12"/>
  <c r="M29" i="12"/>
  <c r="N29" i="12"/>
  <c r="O29" i="12"/>
  <c r="P29" i="12"/>
  <c r="Q29" i="12"/>
  <c r="S29" i="12"/>
  <c r="T29" i="12"/>
  <c r="U29" i="12"/>
  <c r="V29" i="12"/>
  <c r="W29" i="12"/>
  <c r="X29" i="12"/>
  <c r="Z29" i="12"/>
  <c r="AA29" i="12"/>
  <c r="AB29" i="12"/>
  <c r="AC29" i="12"/>
  <c r="AD29" i="12"/>
  <c r="AE29" i="12"/>
  <c r="D30" i="12"/>
  <c r="E30" i="12"/>
  <c r="F30" i="12"/>
  <c r="H30" i="12"/>
  <c r="I30" i="12"/>
  <c r="J30" i="12"/>
  <c r="L30" i="12"/>
  <c r="M30" i="12"/>
  <c r="N30" i="12"/>
  <c r="O30" i="12"/>
  <c r="P30" i="12"/>
  <c r="Q30" i="12"/>
  <c r="S30" i="12"/>
  <c r="T30" i="12"/>
  <c r="U30" i="12"/>
  <c r="V30" i="12"/>
  <c r="W30" i="12"/>
  <c r="X30" i="12"/>
  <c r="Z30" i="12"/>
  <c r="AA30" i="12"/>
  <c r="AB30" i="12"/>
  <c r="AC30" i="12"/>
  <c r="AD30" i="12"/>
  <c r="AE30" i="12"/>
  <c r="D31" i="12"/>
  <c r="E31" i="12"/>
  <c r="F31" i="12"/>
  <c r="H31" i="12"/>
  <c r="I31" i="12"/>
  <c r="J31" i="12"/>
  <c r="L31" i="12"/>
  <c r="M31" i="12"/>
  <c r="N31" i="12"/>
  <c r="O31" i="12"/>
  <c r="P31" i="12"/>
  <c r="Q31" i="12"/>
  <c r="S31" i="12"/>
  <c r="T31" i="12"/>
  <c r="U31" i="12"/>
  <c r="V31" i="12"/>
  <c r="W31" i="12"/>
  <c r="X31" i="12"/>
  <c r="Z31" i="12"/>
  <c r="AA31" i="12"/>
  <c r="AB31" i="12"/>
  <c r="AC31" i="12"/>
  <c r="AD31" i="12"/>
  <c r="AE31" i="12"/>
  <c r="D32" i="12"/>
  <c r="E32" i="12"/>
  <c r="F32" i="12"/>
  <c r="H32" i="12"/>
  <c r="I32" i="12"/>
  <c r="J32" i="12"/>
  <c r="L32" i="12"/>
  <c r="M32" i="12"/>
  <c r="N32" i="12"/>
  <c r="O32" i="12"/>
  <c r="P32" i="12"/>
  <c r="Q32" i="12"/>
  <c r="S32" i="12"/>
  <c r="T32" i="12"/>
  <c r="U32" i="12"/>
  <c r="V32" i="12"/>
  <c r="W32" i="12"/>
  <c r="X32" i="12"/>
  <c r="Z32" i="12"/>
  <c r="AA32" i="12"/>
  <c r="AB32" i="12"/>
  <c r="AC32" i="12"/>
  <c r="AD32" i="12"/>
  <c r="AE32" i="12"/>
  <c r="D33" i="12"/>
  <c r="E33" i="12"/>
  <c r="F33" i="12"/>
  <c r="H33" i="12"/>
  <c r="I33" i="12"/>
  <c r="J33" i="12"/>
  <c r="L33" i="12"/>
  <c r="M33" i="12"/>
  <c r="N33" i="12"/>
  <c r="O33" i="12"/>
  <c r="P33" i="12"/>
  <c r="Q33" i="12"/>
  <c r="S33" i="12"/>
  <c r="T33" i="12"/>
  <c r="U33" i="12"/>
  <c r="V33" i="12"/>
  <c r="W33" i="12"/>
  <c r="X33" i="12"/>
  <c r="Z33" i="12"/>
  <c r="AA33" i="12"/>
  <c r="AB33" i="12"/>
  <c r="AC33" i="12"/>
  <c r="AD33" i="12"/>
  <c r="AE33" i="12"/>
  <c r="D34" i="12"/>
  <c r="E34" i="12"/>
  <c r="F34" i="12"/>
  <c r="H34" i="12"/>
  <c r="I34" i="12"/>
  <c r="J34" i="12"/>
  <c r="L34" i="12"/>
  <c r="M34" i="12"/>
  <c r="N34" i="12"/>
  <c r="O34" i="12"/>
  <c r="P34" i="12"/>
  <c r="Q34" i="12"/>
  <c r="S34" i="12"/>
  <c r="T34" i="12"/>
  <c r="U34" i="12"/>
  <c r="V34" i="12"/>
  <c r="W34" i="12"/>
  <c r="X34" i="12"/>
  <c r="Z34" i="12"/>
  <c r="AA34" i="12"/>
  <c r="AB34" i="12"/>
  <c r="AC34" i="12"/>
  <c r="AD34" i="12"/>
  <c r="AE34" i="12"/>
  <c r="D35" i="12"/>
  <c r="E35" i="12"/>
  <c r="F35" i="12"/>
  <c r="H35" i="12"/>
  <c r="I35" i="12"/>
  <c r="J35" i="12"/>
  <c r="L35" i="12"/>
  <c r="M35" i="12"/>
  <c r="N35" i="12"/>
  <c r="O35" i="12"/>
  <c r="P35" i="12"/>
  <c r="Q35" i="12"/>
  <c r="S35" i="12"/>
  <c r="T35" i="12"/>
  <c r="U35" i="12"/>
  <c r="V35" i="12"/>
  <c r="W35" i="12"/>
  <c r="X35" i="12"/>
  <c r="Z35" i="12"/>
  <c r="AA35" i="12"/>
  <c r="AB35" i="12"/>
  <c r="AC35" i="12"/>
  <c r="AD35" i="12"/>
  <c r="AE35" i="12"/>
  <c r="D36" i="12"/>
  <c r="E36" i="12"/>
  <c r="F36" i="12"/>
  <c r="H36" i="12"/>
  <c r="I36" i="12"/>
  <c r="J36" i="12"/>
  <c r="L36" i="12"/>
  <c r="M36" i="12"/>
  <c r="N36" i="12"/>
  <c r="O36" i="12"/>
  <c r="P36" i="12"/>
  <c r="Q36" i="12"/>
  <c r="S36" i="12"/>
  <c r="T36" i="12"/>
  <c r="U36" i="12"/>
  <c r="V36" i="12"/>
  <c r="W36" i="12"/>
  <c r="X36" i="12"/>
  <c r="Z36" i="12"/>
  <c r="AA36" i="12"/>
  <c r="AB36" i="12"/>
  <c r="AC36" i="12"/>
  <c r="AD36" i="12"/>
  <c r="AE36" i="12"/>
  <c r="D37" i="12"/>
  <c r="E37" i="12"/>
  <c r="F37" i="12"/>
  <c r="H37" i="12"/>
  <c r="I37" i="12"/>
  <c r="J37" i="12"/>
  <c r="L37" i="12"/>
  <c r="M37" i="12"/>
  <c r="N37" i="12"/>
  <c r="O37" i="12"/>
  <c r="P37" i="12"/>
  <c r="Q37" i="12"/>
  <c r="S37" i="12"/>
  <c r="T37" i="12"/>
  <c r="U37" i="12"/>
  <c r="V37" i="12"/>
  <c r="W37" i="12"/>
  <c r="X37" i="12"/>
  <c r="Z37" i="12"/>
  <c r="AA37" i="12"/>
  <c r="AB37" i="12"/>
  <c r="AC37" i="12"/>
  <c r="AD37" i="12"/>
  <c r="AE37" i="12"/>
  <c r="D38" i="12"/>
  <c r="E38" i="12"/>
  <c r="F38" i="12"/>
  <c r="H38" i="12"/>
  <c r="I38" i="12"/>
  <c r="J38" i="12"/>
  <c r="L38" i="12"/>
  <c r="M38" i="12"/>
  <c r="N38" i="12"/>
  <c r="O38" i="12"/>
  <c r="P38" i="12"/>
  <c r="Q38" i="12"/>
  <c r="S38" i="12"/>
  <c r="T38" i="12"/>
  <c r="U38" i="12"/>
  <c r="V38" i="12"/>
  <c r="W38" i="12"/>
  <c r="X38" i="12"/>
  <c r="Z38" i="12"/>
  <c r="AA38" i="12"/>
  <c r="AB38" i="12"/>
  <c r="AC38" i="12"/>
  <c r="AD38" i="12"/>
  <c r="AE38" i="12"/>
  <c r="D39" i="12"/>
  <c r="E39" i="12"/>
  <c r="F39" i="12"/>
  <c r="H39" i="12"/>
  <c r="I39" i="12"/>
  <c r="J39" i="12"/>
  <c r="L39" i="12"/>
  <c r="M39" i="12"/>
  <c r="N39" i="12"/>
  <c r="O39" i="12"/>
  <c r="P39" i="12"/>
  <c r="Q39" i="12"/>
  <c r="S39" i="12"/>
  <c r="T39" i="12"/>
  <c r="U39" i="12"/>
  <c r="V39" i="12"/>
  <c r="W39" i="12"/>
  <c r="X39" i="12"/>
  <c r="Z39" i="12"/>
  <c r="AA39" i="12"/>
  <c r="AB39" i="12"/>
  <c r="AC39" i="12"/>
  <c r="AD39" i="12"/>
  <c r="AE39" i="12"/>
  <c r="D40" i="12"/>
  <c r="E40" i="12"/>
  <c r="F40" i="12"/>
  <c r="H40" i="12"/>
  <c r="I40" i="12"/>
  <c r="J40" i="12"/>
  <c r="L40" i="12"/>
  <c r="M40" i="12"/>
  <c r="N40" i="12"/>
  <c r="O40" i="12"/>
  <c r="P40" i="12"/>
  <c r="Q40" i="12"/>
  <c r="S40" i="12"/>
  <c r="T40" i="12"/>
  <c r="U40" i="12"/>
  <c r="V40" i="12"/>
  <c r="W40" i="12"/>
  <c r="X40" i="12"/>
  <c r="Z40" i="12"/>
  <c r="AA40" i="12"/>
  <c r="AB40" i="12"/>
  <c r="AC40" i="12"/>
  <c r="AD40" i="12"/>
  <c r="AE40" i="12"/>
  <c r="D41" i="12"/>
  <c r="E41" i="12"/>
  <c r="F41" i="12"/>
  <c r="H41" i="12"/>
  <c r="I41" i="12"/>
  <c r="J41" i="12"/>
  <c r="L41" i="12"/>
  <c r="M41" i="12"/>
  <c r="N41" i="12"/>
  <c r="O41" i="12"/>
  <c r="P41" i="12"/>
  <c r="Q41" i="12"/>
  <c r="S41" i="12"/>
  <c r="T41" i="12"/>
  <c r="U41" i="12"/>
  <c r="V41" i="12"/>
  <c r="W41" i="12"/>
  <c r="X41" i="12"/>
  <c r="Z41" i="12"/>
  <c r="AA41" i="12"/>
  <c r="AB41" i="12"/>
  <c r="AC41" i="12"/>
  <c r="AD41" i="12"/>
  <c r="AE41" i="12"/>
  <c r="D42" i="12"/>
  <c r="E42" i="12"/>
  <c r="F42" i="12"/>
  <c r="H42" i="12"/>
  <c r="I42" i="12"/>
  <c r="J42" i="12"/>
  <c r="L42" i="12"/>
  <c r="M42" i="12"/>
  <c r="N42" i="12"/>
  <c r="O42" i="12"/>
  <c r="P42" i="12"/>
  <c r="Q42" i="12"/>
  <c r="S42" i="12"/>
  <c r="T42" i="12"/>
  <c r="U42" i="12"/>
  <c r="V42" i="12"/>
  <c r="W42" i="12"/>
  <c r="X42" i="12"/>
  <c r="Z42" i="12"/>
  <c r="AA42" i="12"/>
  <c r="AB42" i="12"/>
  <c r="AC42" i="12"/>
  <c r="AD42" i="12"/>
  <c r="AE42" i="12"/>
  <c r="D43" i="12"/>
  <c r="E43" i="12"/>
  <c r="F43" i="12"/>
  <c r="H43" i="12"/>
  <c r="I43" i="12"/>
  <c r="J43" i="12"/>
  <c r="L43" i="12"/>
  <c r="M43" i="12"/>
  <c r="N43" i="12"/>
  <c r="O43" i="12"/>
  <c r="P43" i="12"/>
  <c r="Q43" i="12"/>
  <c r="S43" i="12"/>
  <c r="T43" i="12"/>
  <c r="U43" i="12"/>
  <c r="V43" i="12"/>
  <c r="W43" i="12"/>
  <c r="X43" i="12"/>
  <c r="Z43" i="12"/>
  <c r="AA43" i="12"/>
  <c r="AB43" i="12"/>
  <c r="AC43" i="12"/>
  <c r="AD43" i="12"/>
  <c r="AE43" i="12"/>
  <c r="D44" i="12"/>
  <c r="E44" i="12"/>
  <c r="F44" i="12"/>
  <c r="H44" i="12"/>
  <c r="I44" i="12"/>
  <c r="J44" i="12"/>
  <c r="L44" i="12"/>
  <c r="M44" i="12"/>
  <c r="N44" i="12"/>
  <c r="O44" i="12"/>
  <c r="P44" i="12"/>
  <c r="Q44" i="12"/>
  <c r="S44" i="12"/>
  <c r="T44" i="12"/>
  <c r="U44" i="12"/>
  <c r="V44" i="12"/>
  <c r="W44" i="12"/>
  <c r="X44" i="12"/>
  <c r="Z44" i="12"/>
  <c r="AA44" i="12"/>
  <c r="AB44" i="12"/>
  <c r="AC44" i="12"/>
  <c r="AD44" i="12"/>
  <c r="AE44" i="12"/>
  <c r="D45" i="12"/>
  <c r="E45" i="12"/>
  <c r="F45" i="12"/>
  <c r="H45" i="12"/>
  <c r="I45" i="12"/>
  <c r="J45" i="12"/>
  <c r="L45" i="12"/>
  <c r="M45" i="12"/>
  <c r="N45" i="12"/>
  <c r="O45" i="12"/>
  <c r="P45" i="12"/>
  <c r="Q45" i="12"/>
  <c r="S45" i="12"/>
  <c r="T45" i="12"/>
  <c r="U45" i="12"/>
  <c r="V45" i="12"/>
  <c r="W45" i="12"/>
  <c r="X45" i="12"/>
  <c r="Z45" i="12"/>
  <c r="AA45" i="12"/>
  <c r="AB45" i="12"/>
  <c r="AC45" i="12"/>
  <c r="AD45" i="12"/>
  <c r="AE45" i="12"/>
  <c r="D46" i="12"/>
  <c r="E46" i="12"/>
  <c r="F46" i="12"/>
  <c r="H46" i="12"/>
  <c r="I46" i="12"/>
  <c r="J46" i="12"/>
  <c r="L46" i="12"/>
  <c r="M46" i="12"/>
  <c r="N46" i="12"/>
  <c r="O46" i="12"/>
  <c r="P46" i="12"/>
  <c r="Q46" i="12"/>
  <c r="S46" i="12"/>
  <c r="T46" i="12"/>
  <c r="U46" i="12"/>
  <c r="V46" i="12"/>
  <c r="W46" i="12"/>
  <c r="X46" i="12"/>
  <c r="Z46" i="12"/>
  <c r="AA46" i="12"/>
  <c r="AB46" i="12"/>
  <c r="AC46" i="12"/>
  <c r="AD46" i="12"/>
  <c r="AE46" i="12"/>
  <c r="D47" i="12"/>
  <c r="E47" i="12"/>
  <c r="F47" i="12"/>
  <c r="H47" i="12"/>
  <c r="I47" i="12"/>
  <c r="J47" i="12"/>
  <c r="L47" i="12"/>
  <c r="M47" i="12"/>
  <c r="N47" i="12"/>
  <c r="O47" i="12"/>
  <c r="P47" i="12"/>
  <c r="Q47" i="12"/>
  <c r="S47" i="12"/>
  <c r="T47" i="12"/>
  <c r="U47" i="12"/>
  <c r="V47" i="12"/>
  <c r="W47" i="12"/>
  <c r="X47" i="12"/>
  <c r="Z47" i="12"/>
  <c r="AA47" i="12"/>
  <c r="AB47" i="12"/>
  <c r="AC47" i="12"/>
  <c r="AD47" i="12"/>
  <c r="AE47" i="12"/>
  <c r="D48" i="12"/>
  <c r="E48" i="12"/>
  <c r="F48" i="12"/>
  <c r="I48" i="12"/>
  <c r="J48" i="12"/>
  <c r="L48" i="12"/>
  <c r="M48" i="12"/>
  <c r="N48" i="12"/>
  <c r="O48" i="12"/>
  <c r="P48" i="12"/>
  <c r="Q48" i="12"/>
  <c r="S48" i="12"/>
  <c r="T48" i="12"/>
  <c r="U48" i="12"/>
  <c r="V48" i="12"/>
  <c r="W48" i="12"/>
  <c r="X48" i="12"/>
  <c r="Z48" i="12"/>
  <c r="AA48" i="12"/>
  <c r="AB48" i="12"/>
  <c r="AC48" i="12"/>
  <c r="AD48" i="12"/>
  <c r="AE48" i="12"/>
  <c r="D49" i="12"/>
  <c r="E49" i="12"/>
  <c r="F49" i="12"/>
  <c r="H49" i="12"/>
  <c r="I49" i="12"/>
  <c r="J49" i="12"/>
  <c r="L49" i="12"/>
  <c r="M49" i="12"/>
  <c r="N49" i="12"/>
  <c r="O49" i="12"/>
  <c r="P49" i="12"/>
  <c r="Q49" i="12"/>
  <c r="S49" i="12"/>
  <c r="T49" i="12"/>
  <c r="U49" i="12"/>
  <c r="V49" i="12"/>
  <c r="W49" i="12"/>
  <c r="X49" i="12"/>
  <c r="Z49" i="12"/>
  <c r="AA49" i="12"/>
  <c r="AB49" i="12"/>
  <c r="AC49" i="12"/>
  <c r="AD49" i="12"/>
  <c r="AE49" i="12"/>
  <c r="D50" i="12"/>
  <c r="E50" i="12"/>
  <c r="F50" i="12"/>
  <c r="H50" i="12"/>
  <c r="I50" i="12"/>
  <c r="J50" i="12"/>
  <c r="L50" i="12"/>
  <c r="M50" i="12"/>
  <c r="N50" i="12"/>
  <c r="O50" i="12"/>
  <c r="P50" i="12"/>
  <c r="Q50" i="12"/>
  <c r="S50" i="12"/>
  <c r="T50" i="12"/>
  <c r="U50" i="12"/>
  <c r="V50" i="12"/>
  <c r="W50" i="12"/>
  <c r="X50" i="12"/>
  <c r="Z50" i="12"/>
  <c r="AA50" i="12"/>
  <c r="AB50" i="12"/>
  <c r="AC50" i="12"/>
  <c r="AD50" i="12"/>
  <c r="AE50" i="12"/>
  <c r="D51" i="12"/>
  <c r="E51" i="12"/>
  <c r="F51" i="12"/>
  <c r="H51" i="12"/>
  <c r="I51" i="12"/>
  <c r="J51" i="12"/>
  <c r="L51" i="12"/>
  <c r="M51" i="12"/>
  <c r="N51" i="12"/>
  <c r="O51" i="12"/>
  <c r="P51" i="12"/>
  <c r="Q51" i="12"/>
  <c r="S51" i="12"/>
  <c r="T51" i="12"/>
  <c r="U51" i="12"/>
  <c r="V51" i="12"/>
  <c r="W51" i="12"/>
  <c r="X51" i="12"/>
  <c r="Z51" i="12"/>
  <c r="AA51" i="12"/>
  <c r="AB51" i="12"/>
  <c r="AC51" i="12"/>
  <c r="AD51" i="12"/>
  <c r="AE51" i="12"/>
  <c r="D52" i="12"/>
  <c r="E52" i="12"/>
  <c r="F52" i="12"/>
  <c r="H52" i="12"/>
  <c r="I52" i="12"/>
  <c r="J52" i="12"/>
  <c r="L52" i="12"/>
  <c r="M52" i="12"/>
  <c r="N52" i="12"/>
  <c r="O52" i="12"/>
  <c r="P52" i="12"/>
  <c r="Q52" i="12"/>
  <c r="S52" i="12"/>
  <c r="T52" i="12"/>
  <c r="U52" i="12"/>
  <c r="V52" i="12"/>
  <c r="W52" i="12"/>
  <c r="X52" i="12"/>
  <c r="Z52" i="12"/>
  <c r="AA52" i="12"/>
  <c r="AB52" i="12"/>
  <c r="AC52" i="12"/>
  <c r="AD52" i="12"/>
  <c r="AE52" i="12"/>
  <c r="D53" i="12"/>
  <c r="E53" i="12"/>
  <c r="F53" i="12"/>
  <c r="H53" i="12"/>
  <c r="I53" i="12"/>
  <c r="J53" i="12"/>
  <c r="L53" i="12"/>
  <c r="M53" i="12"/>
  <c r="N53" i="12"/>
  <c r="O53" i="12"/>
  <c r="P53" i="12"/>
  <c r="Q53" i="12"/>
  <c r="S53" i="12"/>
  <c r="T53" i="12"/>
  <c r="U53" i="12"/>
  <c r="V53" i="12"/>
  <c r="W53" i="12"/>
  <c r="X53" i="12"/>
  <c r="Z53" i="12"/>
  <c r="AA53" i="12"/>
  <c r="AB53" i="12"/>
  <c r="AC53" i="12"/>
  <c r="AD53" i="12"/>
  <c r="AE53" i="12"/>
  <c r="D54" i="12"/>
  <c r="E54" i="12"/>
  <c r="F54" i="12"/>
  <c r="H54" i="12"/>
  <c r="I54" i="12"/>
  <c r="J54" i="12"/>
  <c r="L54" i="12"/>
  <c r="M54" i="12"/>
  <c r="N54" i="12"/>
  <c r="O54" i="12"/>
  <c r="P54" i="12"/>
  <c r="Q54" i="12"/>
  <c r="S54" i="12"/>
  <c r="T54" i="12"/>
  <c r="U54" i="12"/>
  <c r="V54" i="12"/>
  <c r="W54" i="12"/>
  <c r="X54" i="12"/>
  <c r="Z54" i="12"/>
  <c r="AA54" i="12"/>
  <c r="AB54" i="12"/>
  <c r="AC54" i="12"/>
  <c r="AD54" i="12"/>
  <c r="AE54" i="12"/>
  <c r="D55" i="12"/>
  <c r="E55" i="12"/>
  <c r="F55" i="12"/>
  <c r="H55" i="12"/>
  <c r="I55" i="12"/>
  <c r="J55" i="12"/>
  <c r="L55" i="12"/>
  <c r="M55" i="12"/>
  <c r="N55" i="12"/>
  <c r="O55" i="12"/>
  <c r="P55" i="12"/>
  <c r="Q55" i="12"/>
  <c r="S55" i="12"/>
  <c r="T55" i="12"/>
  <c r="U55" i="12"/>
  <c r="V55" i="12"/>
  <c r="W55" i="12"/>
  <c r="X55" i="12"/>
  <c r="Z55" i="12"/>
  <c r="AA55" i="12"/>
  <c r="AB55" i="12"/>
  <c r="AC55" i="12"/>
  <c r="AD55" i="12"/>
  <c r="AE55" i="12"/>
  <c r="D56" i="12"/>
  <c r="E56" i="12"/>
  <c r="F56" i="12"/>
  <c r="H56" i="12"/>
  <c r="I56" i="12"/>
  <c r="J56" i="12"/>
  <c r="L56" i="12"/>
  <c r="M56" i="12"/>
  <c r="N56" i="12"/>
  <c r="O56" i="12"/>
  <c r="P56" i="12"/>
  <c r="Q56" i="12"/>
  <c r="S56" i="12"/>
  <c r="T56" i="12"/>
  <c r="U56" i="12"/>
  <c r="V56" i="12"/>
  <c r="W56" i="12"/>
  <c r="X56" i="12"/>
  <c r="Z56" i="12"/>
  <c r="AA56" i="12"/>
  <c r="AB56" i="12"/>
  <c r="AC56" i="12"/>
  <c r="AD56" i="12"/>
  <c r="AE56" i="12"/>
  <c r="D57" i="12"/>
  <c r="E57" i="12"/>
  <c r="F57" i="12"/>
  <c r="H57" i="12"/>
  <c r="I57" i="12"/>
  <c r="J57" i="12"/>
  <c r="L57" i="12"/>
  <c r="M57" i="12"/>
  <c r="N57" i="12"/>
  <c r="O57" i="12"/>
  <c r="P57" i="12"/>
  <c r="Q57" i="12"/>
  <c r="S57" i="12"/>
  <c r="T57" i="12"/>
  <c r="U57" i="12"/>
  <c r="V57" i="12"/>
  <c r="W57" i="12"/>
  <c r="X57" i="12"/>
  <c r="Z57" i="12"/>
  <c r="AA57" i="12"/>
  <c r="AB57" i="12"/>
  <c r="AC57" i="12"/>
  <c r="AD57" i="12"/>
  <c r="AE57" i="12"/>
  <c r="D58" i="12"/>
  <c r="E58" i="12"/>
  <c r="F58" i="12"/>
  <c r="H58" i="12"/>
  <c r="I58" i="12"/>
  <c r="J58" i="12"/>
  <c r="L58" i="12"/>
  <c r="M58" i="12"/>
  <c r="N58" i="12"/>
  <c r="O58" i="12"/>
  <c r="P58" i="12"/>
  <c r="Q58" i="12"/>
  <c r="S58" i="12"/>
  <c r="T58" i="12"/>
  <c r="U58" i="12"/>
  <c r="V58" i="12"/>
  <c r="W58" i="12"/>
  <c r="X58" i="12"/>
  <c r="Z58" i="12"/>
  <c r="AA58" i="12"/>
  <c r="AB58" i="12"/>
  <c r="AC58" i="12"/>
  <c r="AD58" i="12"/>
  <c r="AE58" i="12"/>
  <c r="D59" i="12"/>
  <c r="E59" i="12"/>
  <c r="F59" i="12"/>
  <c r="H59" i="12"/>
  <c r="I59" i="12"/>
  <c r="J59" i="12"/>
  <c r="L59" i="12"/>
  <c r="M59" i="12"/>
  <c r="N59" i="12"/>
  <c r="O59" i="12"/>
  <c r="P59" i="12"/>
  <c r="Q59" i="12"/>
  <c r="S59" i="12"/>
  <c r="T59" i="12"/>
  <c r="U59" i="12"/>
  <c r="V59" i="12"/>
  <c r="W59" i="12"/>
  <c r="X59" i="12"/>
  <c r="Z59" i="12"/>
  <c r="AA59" i="12"/>
  <c r="AB59" i="12"/>
  <c r="AC59" i="12"/>
  <c r="AD59" i="12"/>
  <c r="AE59" i="12"/>
  <c r="D60" i="12"/>
  <c r="E60" i="12"/>
  <c r="F60" i="12"/>
  <c r="H60" i="12"/>
  <c r="I60" i="12"/>
  <c r="J60" i="12"/>
  <c r="L60" i="12"/>
  <c r="M60" i="12"/>
  <c r="N60" i="12"/>
  <c r="O60" i="12"/>
  <c r="P60" i="12"/>
  <c r="Q60" i="12"/>
  <c r="S60" i="12"/>
  <c r="T60" i="12"/>
  <c r="U60" i="12"/>
  <c r="V60" i="12"/>
  <c r="W60" i="12"/>
  <c r="X60" i="12"/>
  <c r="Z60" i="12"/>
  <c r="AA60" i="12"/>
  <c r="AB60" i="12"/>
  <c r="AC60" i="12"/>
  <c r="AD60" i="12"/>
  <c r="AE60" i="12"/>
  <c r="D61" i="12"/>
  <c r="E61" i="12"/>
  <c r="F61" i="12"/>
  <c r="H61" i="12"/>
  <c r="I61" i="12"/>
  <c r="J61" i="12"/>
  <c r="L61" i="12"/>
  <c r="M61" i="12"/>
  <c r="N61" i="12"/>
  <c r="O61" i="12"/>
  <c r="P61" i="12"/>
  <c r="Q61" i="12"/>
  <c r="S61" i="12"/>
  <c r="T61" i="12"/>
  <c r="U61" i="12"/>
  <c r="V61" i="12"/>
  <c r="W61" i="12"/>
  <c r="X61" i="12"/>
  <c r="Z61" i="12"/>
  <c r="AA61" i="12"/>
  <c r="AB61" i="12"/>
  <c r="AC61" i="12"/>
  <c r="AD61" i="12"/>
  <c r="AE61" i="12"/>
  <c r="D62" i="12"/>
  <c r="E62" i="12"/>
  <c r="F62" i="12"/>
  <c r="H62" i="12"/>
  <c r="I62" i="12"/>
  <c r="J62" i="12"/>
  <c r="L62" i="12"/>
  <c r="M62" i="12"/>
  <c r="N62" i="12"/>
  <c r="O62" i="12"/>
  <c r="P62" i="12"/>
  <c r="Q62" i="12"/>
  <c r="S62" i="12"/>
  <c r="T62" i="12"/>
  <c r="U62" i="12"/>
  <c r="V62" i="12"/>
  <c r="W62" i="12"/>
  <c r="X62" i="12"/>
  <c r="Z62" i="12"/>
  <c r="AA62" i="12"/>
  <c r="AB62" i="12"/>
  <c r="AC62" i="12"/>
  <c r="AD62" i="12"/>
  <c r="AE62" i="12"/>
  <c r="D63" i="12"/>
  <c r="E63" i="12"/>
  <c r="F63" i="12"/>
  <c r="H63" i="12"/>
  <c r="I63" i="12"/>
  <c r="J63" i="12"/>
  <c r="L63" i="12"/>
  <c r="M63" i="12"/>
  <c r="N63" i="12"/>
  <c r="O63" i="12"/>
  <c r="P63" i="12"/>
  <c r="Q63" i="12"/>
  <c r="S63" i="12"/>
  <c r="T63" i="12"/>
  <c r="U63" i="12"/>
  <c r="V63" i="12"/>
  <c r="W63" i="12"/>
  <c r="X63" i="12"/>
  <c r="Z63" i="12"/>
  <c r="AA63" i="12"/>
  <c r="AB63" i="12"/>
  <c r="AC63" i="12"/>
  <c r="AD63" i="12"/>
  <c r="AE63" i="12"/>
  <c r="D64" i="12"/>
  <c r="E64" i="12"/>
  <c r="F64" i="12"/>
  <c r="H64" i="12"/>
  <c r="I64" i="12"/>
  <c r="J64" i="12"/>
  <c r="L64" i="12"/>
  <c r="M64" i="12"/>
  <c r="N64" i="12"/>
  <c r="O64" i="12"/>
  <c r="P64" i="12"/>
  <c r="Q64" i="12"/>
  <c r="S64" i="12"/>
  <c r="T64" i="12"/>
  <c r="U64" i="12"/>
  <c r="V64" i="12"/>
  <c r="W64" i="12"/>
  <c r="X64" i="12"/>
  <c r="Z64" i="12"/>
  <c r="AA64" i="12"/>
  <c r="AB64" i="12"/>
  <c r="AC64" i="12"/>
  <c r="AD64" i="12"/>
  <c r="AE64" i="12"/>
  <c r="D65" i="12"/>
  <c r="E65" i="12"/>
  <c r="F65" i="12"/>
  <c r="H65" i="12"/>
  <c r="I65" i="12"/>
  <c r="J65" i="12"/>
  <c r="L65" i="12"/>
  <c r="M65" i="12"/>
  <c r="N65" i="12"/>
  <c r="O65" i="12"/>
  <c r="P65" i="12"/>
  <c r="Q65" i="12"/>
  <c r="S65" i="12"/>
  <c r="T65" i="12"/>
  <c r="U65" i="12"/>
  <c r="V65" i="12"/>
  <c r="W65" i="12"/>
  <c r="X65" i="12"/>
  <c r="Z65" i="12"/>
  <c r="AA65" i="12"/>
  <c r="AB65" i="12"/>
  <c r="AC65" i="12"/>
  <c r="AD65" i="12"/>
  <c r="AE65" i="12"/>
  <c r="D66" i="12"/>
  <c r="E66" i="12"/>
  <c r="F66" i="12"/>
  <c r="H66" i="12"/>
  <c r="I66" i="12"/>
  <c r="J66" i="12"/>
  <c r="L66" i="12"/>
  <c r="M66" i="12"/>
  <c r="N66" i="12"/>
  <c r="O66" i="12"/>
  <c r="P66" i="12"/>
  <c r="Q66" i="12"/>
  <c r="S66" i="12"/>
  <c r="T66" i="12"/>
  <c r="U66" i="12"/>
  <c r="V66" i="12"/>
  <c r="W66" i="12"/>
  <c r="X66" i="12"/>
  <c r="Z66" i="12"/>
  <c r="AA66" i="12"/>
  <c r="AB66" i="12"/>
  <c r="AC66" i="12"/>
  <c r="AD66" i="12"/>
  <c r="AE66" i="12"/>
  <c r="D67" i="12"/>
  <c r="E67" i="12"/>
  <c r="F67" i="12"/>
  <c r="H67" i="12"/>
  <c r="I67" i="12"/>
  <c r="J67" i="12"/>
  <c r="L67" i="12"/>
  <c r="M67" i="12"/>
  <c r="N67" i="12"/>
  <c r="O67" i="12"/>
  <c r="P67" i="12"/>
  <c r="Q67" i="12"/>
  <c r="S67" i="12"/>
  <c r="T67" i="12"/>
  <c r="U67" i="12"/>
  <c r="V67" i="12"/>
  <c r="W67" i="12"/>
  <c r="X67" i="12"/>
  <c r="Z67" i="12"/>
  <c r="AA67" i="12"/>
  <c r="AB67" i="12"/>
  <c r="AC67" i="12"/>
  <c r="AD67" i="12"/>
  <c r="AE67" i="12"/>
  <c r="D68" i="12"/>
  <c r="E68" i="12"/>
  <c r="F68" i="12"/>
  <c r="H68" i="12"/>
  <c r="I68" i="12"/>
  <c r="J68" i="12"/>
  <c r="L68" i="12"/>
  <c r="M68" i="12"/>
  <c r="N68" i="12"/>
  <c r="O68" i="12"/>
  <c r="P68" i="12"/>
  <c r="Q68" i="12"/>
  <c r="S68" i="12"/>
  <c r="T68" i="12"/>
  <c r="U68" i="12"/>
  <c r="V68" i="12"/>
  <c r="W68" i="12"/>
  <c r="X68" i="12"/>
  <c r="Z68" i="12"/>
  <c r="AA68" i="12"/>
  <c r="AB68" i="12"/>
  <c r="AC68" i="12"/>
  <c r="AD68" i="12"/>
  <c r="AE68" i="12"/>
  <c r="D69" i="12"/>
  <c r="E69" i="12"/>
  <c r="F69" i="12"/>
  <c r="H69" i="12"/>
  <c r="I69" i="12"/>
  <c r="J69" i="12"/>
  <c r="L69" i="12"/>
  <c r="M69" i="12"/>
  <c r="N69" i="12"/>
  <c r="O69" i="12"/>
  <c r="P69" i="12"/>
  <c r="Q69" i="12"/>
  <c r="S69" i="12"/>
  <c r="T69" i="12"/>
  <c r="U69" i="12"/>
  <c r="V69" i="12"/>
  <c r="W69" i="12"/>
  <c r="X69" i="12"/>
  <c r="Z69" i="12"/>
  <c r="AA69" i="12"/>
  <c r="AB69" i="12"/>
  <c r="AC69" i="12"/>
  <c r="AD69" i="12"/>
  <c r="AE69" i="12"/>
  <c r="D70" i="12"/>
  <c r="E70" i="12"/>
  <c r="F70" i="12"/>
  <c r="H70" i="12"/>
  <c r="I70" i="12"/>
  <c r="J70" i="12"/>
  <c r="L70" i="12"/>
  <c r="M70" i="12"/>
  <c r="N70" i="12"/>
  <c r="O70" i="12"/>
  <c r="P70" i="12"/>
  <c r="Q70" i="12"/>
  <c r="S70" i="12"/>
  <c r="T70" i="12"/>
  <c r="U70" i="12"/>
  <c r="V70" i="12"/>
  <c r="W70" i="12"/>
  <c r="X70" i="12"/>
  <c r="Z70" i="12"/>
  <c r="AA70" i="12"/>
  <c r="AB70" i="12"/>
  <c r="AC70" i="12"/>
  <c r="AD70" i="12"/>
  <c r="AE70" i="12"/>
  <c r="D71" i="12"/>
  <c r="E71" i="12"/>
  <c r="F71" i="12"/>
  <c r="H71" i="12"/>
  <c r="I71" i="12"/>
  <c r="J71" i="12"/>
  <c r="L71" i="12"/>
  <c r="M71" i="12"/>
  <c r="N71" i="12"/>
  <c r="O71" i="12"/>
  <c r="P71" i="12"/>
  <c r="Q71" i="12"/>
  <c r="S71" i="12"/>
  <c r="T71" i="12"/>
  <c r="U71" i="12"/>
  <c r="V71" i="12"/>
  <c r="W71" i="12"/>
  <c r="X71" i="12"/>
  <c r="Z71" i="12"/>
  <c r="AA71" i="12"/>
  <c r="AB71" i="12"/>
  <c r="AC71" i="12"/>
  <c r="AD71" i="12"/>
  <c r="AE71" i="12"/>
  <c r="D72" i="12"/>
  <c r="E72" i="12"/>
  <c r="F72" i="12"/>
  <c r="H72" i="12"/>
  <c r="I72" i="12"/>
  <c r="J72" i="12"/>
  <c r="L72" i="12"/>
  <c r="M72" i="12"/>
  <c r="N72" i="12"/>
  <c r="O72" i="12"/>
  <c r="P72" i="12"/>
  <c r="Q72" i="12"/>
  <c r="S72" i="12"/>
  <c r="T72" i="12"/>
  <c r="U72" i="12"/>
  <c r="V72" i="12"/>
  <c r="W72" i="12"/>
  <c r="X72" i="12"/>
  <c r="Z72" i="12"/>
  <c r="AA72" i="12"/>
  <c r="AB72" i="12"/>
  <c r="AC72" i="12"/>
  <c r="AD72" i="12"/>
  <c r="AE72" i="12"/>
  <c r="D73" i="12"/>
  <c r="E73" i="12"/>
  <c r="F73" i="12"/>
  <c r="H73" i="12"/>
  <c r="I73" i="12"/>
  <c r="J73" i="12"/>
  <c r="L73" i="12"/>
  <c r="M73" i="12"/>
  <c r="N73" i="12"/>
  <c r="O73" i="12"/>
  <c r="P73" i="12"/>
  <c r="Q73" i="12"/>
  <c r="S73" i="12"/>
  <c r="T73" i="12"/>
  <c r="U73" i="12"/>
  <c r="V73" i="12"/>
  <c r="W73" i="12"/>
  <c r="X73" i="12"/>
  <c r="Z73" i="12"/>
  <c r="AA73" i="12"/>
  <c r="AB73" i="12"/>
  <c r="AC73" i="12"/>
  <c r="AD73" i="12"/>
  <c r="AE73" i="12"/>
  <c r="D74" i="12"/>
  <c r="E74" i="12"/>
  <c r="F74" i="12"/>
  <c r="H74" i="12"/>
  <c r="I74" i="12"/>
  <c r="J74" i="12"/>
  <c r="L74" i="12"/>
  <c r="M74" i="12"/>
  <c r="N74" i="12"/>
  <c r="O74" i="12"/>
  <c r="P74" i="12"/>
  <c r="Q74" i="12"/>
  <c r="S74" i="12"/>
  <c r="T74" i="12"/>
  <c r="U74" i="12"/>
  <c r="V74" i="12"/>
  <c r="W74" i="12"/>
  <c r="X74" i="12"/>
  <c r="Z74" i="12"/>
  <c r="AA74" i="12"/>
  <c r="AB74" i="12"/>
  <c r="AC74" i="12"/>
  <c r="AD74" i="12"/>
  <c r="AE74" i="12"/>
  <c r="D75" i="12"/>
  <c r="E75" i="12"/>
  <c r="F75" i="12"/>
  <c r="H75" i="12"/>
  <c r="I75" i="12"/>
  <c r="J75" i="12"/>
  <c r="L75" i="12"/>
  <c r="M75" i="12"/>
  <c r="N75" i="12"/>
  <c r="O75" i="12"/>
  <c r="P75" i="12"/>
  <c r="Q75" i="12"/>
  <c r="S75" i="12"/>
  <c r="T75" i="12"/>
  <c r="U75" i="12"/>
  <c r="V75" i="12"/>
  <c r="W75" i="12"/>
  <c r="X75" i="12"/>
  <c r="Z75" i="12"/>
  <c r="AA75" i="12"/>
  <c r="AB75" i="12"/>
  <c r="AC75" i="12"/>
  <c r="AD75" i="12"/>
  <c r="AE75" i="12"/>
  <c r="D76" i="12"/>
  <c r="E76" i="12"/>
  <c r="F76" i="12"/>
  <c r="H76" i="12"/>
  <c r="I76" i="12"/>
  <c r="J76" i="12"/>
  <c r="L76" i="12"/>
  <c r="M76" i="12"/>
  <c r="N76" i="12"/>
  <c r="O76" i="12"/>
  <c r="P76" i="12"/>
  <c r="Q76" i="12"/>
  <c r="S76" i="12"/>
  <c r="T76" i="12"/>
  <c r="U76" i="12"/>
  <c r="V76" i="12"/>
  <c r="W76" i="12"/>
  <c r="X76" i="12"/>
  <c r="Z76" i="12"/>
  <c r="AA76" i="12"/>
  <c r="AB76" i="12"/>
  <c r="AC76" i="12"/>
  <c r="AD76" i="12"/>
  <c r="AE76" i="12"/>
  <c r="D77" i="12"/>
  <c r="E77" i="12"/>
  <c r="F77" i="12"/>
  <c r="H77" i="12"/>
  <c r="I77" i="12"/>
  <c r="J77" i="12"/>
  <c r="L77" i="12"/>
  <c r="M77" i="12"/>
  <c r="N77" i="12"/>
  <c r="O77" i="12"/>
  <c r="P77" i="12"/>
  <c r="Q77" i="12"/>
  <c r="S77" i="12"/>
  <c r="T77" i="12"/>
  <c r="U77" i="12"/>
  <c r="V77" i="12"/>
  <c r="W77" i="12"/>
  <c r="X77" i="12"/>
  <c r="Z77" i="12"/>
  <c r="AA77" i="12"/>
  <c r="AB77" i="12"/>
  <c r="AC77" i="12"/>
  <c r="AD77" i="12"/>
  <c r="AE77" i="12"/>
  <c r="D78" i="12"/>
  <c r="E78" i="12"/>
  <c r="F78" i="12"/>
  <c r="H78" i="12"/>
  <c r="I78" i="12"/>
  <c r="J78" i="12"/>
  <c r="L78" i="12"/>
  <c r="M78" i="12"/>
  <c r="N78" i="12"/>
  <c r="O78" i="12"/>
  <c r="P78" i="12"/>
  <c r="Q78" i="12"/>
  <c r="S78" i="12"/>
  <c r="T78" i="12"/>
  <c r="U78" i="12"/>
  <c r="V78" i="12"/>
  <c r="W78" i="12"/>
  <c r="X78" i="12"/>
  <c r="Z78" i="12"/>
  <c r="AA78" i="12"/>
  <c r="AB78" i="12"/>
  <c r="AC78" i="12"/>
  <c r="AD78" i="12"/>
  <c r="AE78" i="12"/>
  <c r="D79" i="12"/>
  <c r="E79" i="12"/>
  <c r="F79" i="12"/>
  <c r="H79" i="12"/>
  <c r="I79" i="12"/>
  <c r="J79" i="12"/>
  <c r="L79" i="12"/>
  <c r="M79" i="12"/>
  <c r="N79" i="12"/>
  <c r="O79" i="12"/>
  <c r="P79" i="12"/>
  <c r="Q79" i="12"/>
  <c r="S79" i="12"/>
  <c r="T79" i="12"/>
  <c r="U79" i="12"/>
  <c r="V79" i="12"/>
  <c r="W79" i="12"/>
  <c r="X79" i="12"/>
  <c r="Z79" i="12"/>
  <c r="AA79" i="12"/>
  <c r="AB79" i="12"/>
  <c r="AC79" i="12"/>
  <c r="AD79" i="12"/>
  <c r="AE79" i="12"/>
  <c r="D80" i="12"/>
  <c r="E80" i="12"/>
  <c r="F80" i="12"/>
  <c r="H80" i="12"/>
  <c r="I80" i="12"/>
  <c r="J80" i="12"/>
  <c r="L80" i="12"/>
  <c r="M80" i="12"/>
  <c r="N80" i="12"/>
  <c r="O80" i="12"/>
  <c r="P80" i="12"/>
  <c r="Q80" i="12"/>
  <c r="S80" i="12"/>
  <c r="T80" i="12"/>
  <c r="U80" i="12"/>
  <c r="V80" i="12"/>
  <c r="W80" i="12"/>
  <c r="X80" i="12"/>
  <c r="Z80" i="12"/>
  <c r="AA80" i="12"/>
  <c r="AB80" i="12"/>
  <c r="AC80" i="12"/>
  <c r="AD80" i="12"/>
  <c r="AE80" i="12"/>
  <c r="D81" i="12"/>
  <c r="E81" i="12"/>
  <c r="F81" i="12"/>
  <c r="H81" i="12"/>
  <c r="I81" i="12"/>
  <c r="J81" i="12"/>
  <c r="L81" i="12"/>
  <c r="M81" i="12"/>
  <c r="N81" i="12"/>
  <c r="O81" i="12"/>
  <c r="P81" i="12"/>
  <c r="Q81" i="12"/>
  <c r="S81" i="12"/>
  <c r="T81" i="12"/>
  <c r="U81" i="12"/>
  <c r="V81" i="12"/>
  <c r="W81" i="12"/>
  <c r="X81" i="12"/>
  <c r="Z81" i="12"/>
  <c r="AA81" i="12"/>
  <c r="AB81" i="12"/>
  <c r="AC81" i="12"/>
  <c r="AD81" i="12"/>
  <c r="AE81" i="12"/>
  <c r="D82" i="12"/>
  <c r="E82" i="12"/>
  <c r="F82" i="12"/>
  <c r="H82" i="12"/>
  <c r="I82" i="12"/>
  <c r="J82" i="12"/>
  <c r="L82" i="12"/>
  <c r="M82" i="12"/>
  <c r="N82" i="12"/>
  <c r="O82" i="12"/>
  <c r="P82" i="12"/>
  <c r="Q82" i="12"/>
  <c r="S82" i="12"/>
  <c r="T82" i="12"/>
  <c r="U82" i="12"/>
  <c r="V82" i="12"/>
  <c r="W82" i="12"/>
  <c r="X82" i="12"/>
  <c r="Z82" i="12"/>
  <c r="AA82" i="12"/>
  <c r="AB82" i="12"/>
  <c r="AC82" i="12"/>
  <c r="AD82" i="12"/>
  <c r="AE82" i="12"/>
  <c r="D83" i="12"/>
  <c r="E83" i="12"/>
  <c r="F83" i="12"/>
  <c r="H83" i="12"/>
  <c r="I83" i="12"/>
  <c r="J83" i="12"/>
  <c r="L83" i="12"/>
  <c r="M83" i="12"/>
  <c r="N83" i="12"/>
  <c r="O83" i="12"/>
  <c r="P83" i="12"/>
  <c r="Q83" i="12"/>
  <c r="S83" i="12"/>
  <c r="T83" i="12"/>
  <c r="U83" i="12"/>
  <c r="V83" i="12"/>
  <c r="W83" i="12"/>
  <c r="X83" i="12"/>
  <c r="Z83" i="12"/>
  <c r="AA83" i="12"/>
  <c r="AB83" i="12"/>
  <c r="AC83" i="12"/>
  <c r="AD83" i="12"/>
  <c r="AE83" i="12"/>
  <c r="E18" i="12"/>
  <c r="F18" i="12"/>
  <c r="H18" i="12"/>
  <c r="I18" i="12"/>
  <c r="J18" i="12"/>
  <c r="L18" i="12"/>
  <c r="M18" i="12"/>
  <c r="N18" i="12"/>
  <c r="O18" i="12"/>
  <c r="P18" i="12"/>
  <c r="Q18" i="12"/>
  <c r="S18" i="12"/>
  <c r="T18" i="12"/>
  <c r="U18" i="12"/>
  <c r="V18" i="12"/>
  <c r="W18" i="12"/>
  <c r="X18" i="12"/>
  <c r="Z18" i="12"/>
  <c r="AA18" i="12"/>
  <c r="AB18" i="12"/>
  <c r="AC18" i="12"/>
  <c r="AD18" i="12"/>
  <c r="AE18" i="12"/>
  <c r="D18" i="12"/>
</calcChain>
</file>

<file path=xl/sharedStrings.xml><?xml version="1.0" encoding="utf-8"?>
<sst xmlns="http://schemas.openxmlformats.org/spreadsheetml/2006/main" count="1633" uniqueCount="72">
  <si>
    <t>Prostate</t>
  </si>
  <si>
    <t>Colorectal</t>
  </si>
  <si>
    <t>Lung</t>
  </si>
  <si>
    <t>All Others (Exc C44)</t>
  </si>
  <si>
    <t>0-39</t>
  </si>
  <si>
    <t>40-69</t>
  </si>
  <si>
    <t>70+</t>
  </si>
  <si>
    <t>Female Breast</t>
  </si>
  <si>
    <t>Females</t>
  </si>
  <si>
    <t>Males</t>
  </si>
  <si>
    <t>Age at Diagnosis</t>
  </si>
  <si>
    <t>Year of Diagnosis</t>
  </si>
  <si>
    <t>&lt;5</t>
  </si>
  <si>
    <t>England</t>
  </si>
  <si>
    <t>&lt;10</t>
  </si>
  <si>
    <t>Scotland</t>
  </si>
  <si>
    <t>All others (Exc C44)</t>
  </si>
  <si>
    <t>&lt;15</t>
  </si>
  <si>
    <t>Wales</t>
  </si>
  <si>
    <t>&lt;20</t>
  </si>
  <si>
    <t>U.K.</t>
  </si>
  <si>
    <t>Northern Ireland</t>
  </si>
  <si>
    <t>0-1</t>
  </si>
  <si>
    <t>1-5</t>
  </si>
  <si>
    <t>5-10</t>
  </si>
  <si>
    <t>10-20</t>
  </si>
  <si>
    <t>&gt;20</t>
  </si>
  <si>
    <t>Total</t>
  </si>
  <si>
    <t>All</t>
  </si>
  <si>
    <t>Time since Diagnosis</t>
  </si>
  <si>
    <t>&lt;50</t>
  </si>
  <si>
    <t>U.K. complete cancer prevalence for 2013</t>
  </si>
  <si>
    <t>Time since Diagnosis (years)</t>
  </si>
  <si>
    <t>Example of what this cancer prevalence data can show you:</t>
  </si>
  <si>
    <t>there are</t>
  </si>
  <si>
    <t>Macmillan-NCRAS Cancer Prevalence Project</t>
  </si>
  <si>
    <t>UK</t>
  </si>
  <si>
    <t>0-1 years</t>
  </si>
  <si>
    <t>5-10 years</t>
  </si>
  <si>
    <t>UK nations</t>
  </si>
  <si>
    <t>Cancer type</t>
  </si>
  <si>
    <t>Please select nation and cancer site:</t>
  </si>
  <si>
    <t>1-5 years</t>
  </si>
  <si>
    <t>10-20 years</t>
  </si>
  <si>
    <t>&gt;20 years</t>
  </si>
  <si>
    <t>Note: numbers have been rounded</t>
  </si>
  <si>
    <t>Note: Nation-level summary data has been rounded.</t>
  </si>
  <si>
    <t>0-39 years</t>
  </si>
  <si>
    <t>40-69 years</t>
  </si>
  <si>
    <t>70+ years</t>
  </si>
  <si>
    <t>Cancer types-&gt;</t>
  </si>
  <si>
    <t>Sex-&gt;</t>
  </si>
  <si>
    <t>www.ncin.org.uk/about_ncin/segmentation</t>
  </si>
  <si>
    <t xml:space="preserve">Other useful links </t>
  </si>
  <si>
    <t xml:space="preserve">http://www.ncin.org.uk/ </t>
  </si>
  <si>
    <t xml:space="preserve">http://www.macmillan.org.uk/ </t>
  </si>
  <si>
    <t xml:space="preserve">http://www.qub.ac.uk/research-centres/nicr/  </t>
  </si>
  <si>
    <t xml:space="preserve">http://www.isdscotland.org/  </t>
  </si>
  <si>
    <t xml:space="preserve">http://www.wcisu.wales.nhs.uk/  </t>
  </si>
  <si>
    <t xml:space="preserve">http://www.phe.gov.uk/    </t>
  </si>
  <si>
    <t xml:space="preserve">If you have any queries regarding any of these data, please contact:  </t>
  </si>
  <si>
    <t xml:space="preserve">ncrasenquiries@phe.gov.uk </t>
  </si>
  <si>
    <t xml:space="preserve">If you would like to know more about the Macmillan-NCIN partnership you can </t>
  </si>
  <si>
    <t xml:space="preserve">evidence@macmillan.org.uk </t>
  </si>
  <si>
    <t>All cancers (Exc C44)</t>
  </si>
  <si>
    <t>Choose Country:</t>
  </si>
  <si>
    <t>Age at diagnosis</t>
  </si>
  <si>
    <t>All cancers (exc C44)</t>
  </si>
  <si>
    <t>Female breast</t>
  </si>
  <si>
    <t>-</t>
  </si>
  <si>
    <t>All others (exc C44)</t>
  </si>
  <si>
    <t>All ages</t>
  </si>
</sst>
</file>

<file path=xl/styles.xml><?xml version="1.0" encoding="utf-8"?>
<styleSheet xmlns="http://schemas.openxmlformats.org/spreadsheetml/2006/main" xmlns:mc="http://schemas.openxmlformats.org/markup-compatibility/2006" xmlns:x14ac="http://schemas.microsoft.com/office/spreadsheetml/2009/9/ac" mc:Ignorable="x14ac">
  <fonts count="77" x14ac:knownFonts="1">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1"/>
      <name val="Calibri"/>
      <family val="2"/>
    </font>
    <font>
      <sz val="11"/>
      <color theme="1"/>
      <name val="Calibri"/>
      <family val="2"/>
      <scheme val="minor"/>
    </font>
    <font>
      <b/>
      <sz val="20"/>
      <color theme="1"/>
      <name val="Calibri"/>
      <family val="2"/>
      <scheme val="minor"/>
    </font>
    <font>
      <sz val="11"/>
      <color theme="1"/>
      <name val="Arial"/>
      <family val="2"/>
    </font>
    <font>
      <b/>
      <sz val="20"/>
      <color rgb="FF98002E"/>
      <name val="Arial"/>
      <family val="2"/>
    </font>
    <font>
      <sz val="8"/>
      <color theme="1"/>
      <name val="Arial"/>
      <family val="2"/>
    </font>
    <font>
      <sz val="10"/>
      <name val="Arial"/>
      <family val="2"/>
    </font>
    <font>
      <u/>
      <sz val="11"/>
      <color theme="10"/>
      <name val="Calibri"/>
      <family val="2"/>
      <scheme val="minor"/>
    </font>
    <font>
      <b/>
      <sz val="20"/>
      <color theme="1"/>
      <name val="Arial"/>
      <family val="2"/>
    </font>
    <font>
      <b/>
      <sz val="11"/>
      <color theme="0"/>
      <name val="Calibri"/>
      <family val="2"/>
      <scheme val="minor"/>
    </font>
    <font>
      <sz val="11"/>
      <color theme="0"/>
      <name val="Calibri"/>
      <family val="2"/>
      <scheme val="minor"/>
    </font>
    <font>
      <b/>
      <sz val="11"/>
      <color theme="1"/>
      <name val="Arial"/>
      <family val="2"/>
    </font>
    <font>
      <b/>
      <sz val="18"/>
      <color rgb="FF00B05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45"/>
      <color indexed="12"/>
      <name val="Arial"/>
      <family val="2"/>
    </font>
    <font>
      <u/>
      <sz val="12"/>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tint="-0.249977111117893"/>
      <name val="Calibri"/>
      <family val="2"/>
      <scheme val="minor"/>
    </font>
    <font>
      <sz val="11"/>
      <color theme="0" tint="-0.34998626667073579"/>
      <name val="Calibri"/>
      <family val="2"/>
      <scheme val="minor"/>
    </font>
    <font>
      <b/>
      <sz val="10"/>
      <color theme="0" tint="-0.34998626667073579"/>
      <name val="Arial"/>
      <family val="2"/>
    </font>
    <font>
      <b/>
      <sz val="11"/>
      <color theme="0" tint="-0.34998626667073579"/>
      <name val="Calibri"/>
      <family val="2"/>
      <scheme val="minor"/>
    </font>
    <font>
      <b/>
      <sz val="11"/>
      <color theme="0" tint="-0.249977111117893"/>
      <name val="Calibri"/>
      <family val="2"/>
      <scheme val="minor"/>
    </font>
    <font>
      <sz val="45"/>
      <color theme="0"/>
      <name val="Calibri"/>
      <family val="2"/>
      <scheme val="minor"/>
    </font>
    <font>
      <b/>
      <sz val="23"/>
      <color theme="0"/>
      <name val="Calibri"/>
      <family val="2"/>
      <scheme val="minor"/>
    </font>
    <font>
      <b/>
      <i/>
      <sz val="11"/>
      <color rgb="FFFF0000"/>
      <name val="Arial"/>
      <family val="2"/>
    </font>
    <font>
      <b/>
      <sz val="18"/>
      <color rgb="FF005C46"/>
      <name val="Arial"/>
      <family val="2"/>
    </font>
    <font>
      <b/>
      <sz val="24"/>
      <color rgb="FF005C46"/>
      <name val="Arial"/>
      <family val="2"/>
    </font>
    <font>
      <b/>
      <sz val="11"/>
      <color theme="0"/>
      <name val="Arial"/>
      <family val="2"/>
    </font>
    <font>
      <sz val="9"/>
      <color theme="1"/>
      <name val="Arial"/>
      <family val="2"/>
    </font>
    <font>
      <sz val="9"/>
      <color theme="0"/>
      <name val="Arial"/>
      <family val="2"/>
    </font>
    <font>
      <b/>
      <sz val="18"/>
      <color rgb="FF98002E"/>
      <name val="Arial"/>
      <family val="2"/>
    </font>
    <font>
      <sz val="32"/>
      <color rgb="FF00A246"/>
      <name val="Arial"/>
      <family val="2"/>
    </font>
    <font>
      <i/>
      <u/>
      <sz val="11"/>
      <color theme="1"/>
      <name val="Calibri"/>
      <family val="2"/>
      <scheme val="minor"/>
    </font>
    <font>
      <b/>
      <sz val="20"/>
      <color rgb="FF005C46"/>
      <name val="Arial"/>
      <family val="2"/>
    </font>
    <font>
      <b/>
      <sz val="18"/>
      <color theme="0"/>
      <name val="Arial"/>
      <family val="2"/>
    </font>
    <font>
      <sz val="18"/>
      <color theme="0"/>
      <name val="Arial"/>
      <family val="2"/>
    </font>
    <font>
      <sz val="11"/>
      <color theme="0"/>
      <name val="Arial"/>
      <family val="2"/>
    </font>
    <font>
      <sz val="42"/>
      <color rgb="FF00A551"/>
      <name val="Arial"/>
      <family val="2"/>
    </font>
    <font>
      <sz val="16"/>
      <color theme="0"/>
      <name val="Arial"/>
      <family val="2"/>
    </font>
    <font>
      <b/>
      <u/>
      <sz val="12"/>
      <color theme="10"/>
      <name val="Arial"/>
      <family val="2"/>
    </font>
    <font>
      <b/>
      <sz val="12"/>
      <color rgb="FF000000"/>
      <name val="Arial"/>
      <family val="2"/>
    </font>
    <font>
      <b/>
      <u/>
      <sz val="12"/>
      <color rgb="FF000000"/>
      <name val="Arial"/>
      <family val="2"/>
    </font>
    <font>
      <i/>
      <sz val="11"/>
      <name val="Calibri"/>
      <family val="2"/>
      <scheme val="minor"/>
    </font>
    <font>
      <b/>
      <sz val="12"/>
      <color indexed="8"/>
      <name val="Calibri"/>
      <family val="2"/>
      <scheme val="minor"/>
    </font>
    <font>
      <sz val="12"/>
      <color indexed="8"/>
      <name val="Calibri"/>
      <family val="2"/>
      <scheme val="minor"/>
    </font>
    <font>
      <b/>
      <sz val="12"/>
      <color theme="1"/>
      <name val="Calibri"/>
      <family val="2"/>
      <scheme val="minor"/>
    </font>
    <font>
      <sz val="12"/>
      <color theme="1"/>
      <name val="Calibri"/>
      <family val="2"/>
      <scheme val="minor"/>
    </font>
    <font>
      <b/>
      <sz val="14"/>
      <color theme="0"/>
      <name val="Calibri"/>
      <family val="2"/>
      <scheme val="minor"/>
    </font>
    <font>
      <b/>
      <sz val="20"/>
      <color rgb="FF00A246"/>
      <name val="Calibri"/>
      <family val="2"/>
      <scheme val="minor"/>
    </font>
    <font>
      <b/>
      <sz val="12"/>
      <color rgb="FF005C46"/>
      <name val="Arial"/>
      <family val="2"/>
    </font>
    <font>
      <b/>
      <sz val="12"/>
      <color theme="1"/>
      <name val="Arial"/>
      <family val="2"/>
    </font>
    <font>
      <b/>
      <sz val="14"/>
      <color theme="1"/>
      <name val="Calibri"/>
      <family val="2"/>
      <scheme val="minor"/>
    </font>
    <font>
      <sz val="14"/>
      <color theme="1"/>
      <name val="Calibri"/>
      <family val="2"/>
      <scheme val="minor"/>
    </font>
    <font>
      <b/>
      <sz val="16"/>
      <color rgb="FF00A246"/>
      <name val="Calibri"/>
      <family val="2"/>
      <scheme val="minor"/>
    </font>
    <font>
      <i/>
      <sz val="12"/>
      <color theme="0" tint="-0.499984740745262"/>
      <name val="Calibri"/>
      <family val="2"/>
      <scheme val="minor"/>
    </font>
  </fonts>
  <fills count="26">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patternFill>
    </fill>
    <fill>
      <patternFill patternType="solid">
        <fgColor rgb="FFBFBDAF"/>
        <bgColor indexed="64"/>
      </patternFill>
    </fill>
    <fill>
      <patternFill patternType="solid">
        <fgColor theme="0"/>
        <bgColor indexed="64"/>
      </patternFill>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00A246"/>
        <bgColor indexed="64"/>
      </patternFill>
    </fill>
    <fill>
      <patternFill patternType="solid">
        <fgColor theme="0" tint="-4.9989318521683403E-2"/>
        <bgColor indexed="64"/>
      </patternFill>
    </fill>
    <fill>
      <patternFill patternType="solid">
        <fgColor theme="1"/>
        <bgColor indexed="64"/>
      </patternFill>
    </fill>
    <fill>
      <patternFill patternType="solid">
        <fgColor rgb="FFD2E4DE"/>
        <bgColor indexed="64"/>
      </patternFill>
    </fill>
    <fill>
      <patternFill patternType="solid">
        <fgColor rgb="FFAEE4DE"/>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DAD7CB"/>
      </left>
      <right style="thin">
        <color rgb="FFDAD7CB"/>
      </right>
      <top style="thin">
        <color rgb="FFDAD7CB"/>
      </top>
      <bottom style="thin">
        <color rgb="FFDAD7CB"/>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double">
        <color theme="0"/>
      </right>
      <top style="thin">
        <color theme="0"/>
      </top>
      <bottom style="thin">
        <color theme="0"/>
      </bottom>
      <diagonal/>
    </border>
    <border>
      <left style="thin">
        <color theme="0"/>
      </left>
      <right/>
      <top/>
      <bottom/>
      <diagonal/>
    </border>
  </borders>
  <cellStyleXfs count="59">
    <xf numFmtId="0" fontId="0" fillId="0" borderId="0"/>
    <xf numFmtId="0" fontId="4" fillId="0" borderId="0"/>
    <xf numFmtId="9" fontId="5" fillId="0" borderId="0" applyFont="0" applyFill="0" applyBorder="0" applyAlignment="0" applyProtection="0"/>
    <xf numFmtId="0" fontId="5" fillId="0" borderId="0"/>
    <xf numFmtId="0" fontId="10" fillId="0" borderId="0"/>
    <xf numFmtId="0" fontId="11" fillId="0" borderId="0" applyNumberFormat="0" applyFill="0" applyBorder="0" applyAlignment="0" applyProtection="0"/>
    <xf numFmtId="0" fontId="7"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20" fillId="18" borderId="14" applyNumberFormat="0" applyAlignment="0" applyProtection="0"/>
    <xf numFmtId="0" fontId="21" fillId="19" borderId="15" applyNumberFormat="0" applyAlignment="0" applyProtection="0"/>
    <xf numFmtId="0" fontId="22" fillId="0" borderId="0" applyNumberFormat="0" applyFill="0" applyBorder="0" applyAlignment="0" applyProtection="0"/>
    <xf numFmtId="0" fontId="23" fillId="20" borderId="0" applyNumberFormat="0" applyBorder="0" applyAlignment="0" applyProtection="0"/>
    <xf numFmtId="0" fontId="24" fillId="0" borderId="16" applyNumberFormat="0" applyFill="0" applyAlignment="0" applyProtection="0"/>
    <xf numFmtId="0" fontId="25" fillId="0" borderId="17" applyNumberFormat="0" applyFill="0" applyAlignment="0" applyProtection="0"/>
    <xf numFmtId="0" fontId="26" fillId="0" borderId="1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9" borderId="14" applyNumberFormat="0" applyAlignment="0" applyProtection="0"/>
    <xf numFmtId="0" fontId="32" fillId="0" borderId="19" applyNumberFormat="0" applyFill="0" applyAlignment="0" applyProtection="0"/>
    <xf numFmtId="0" fontId="33" fillId="9" borderId="0" applyNumberFormat="0" applyBorder="0" applyAlignment="0" applyProtection="0"/>
    <xf numFmtId="0" fontId="10" fillId="0" borderId="0"/>
    <xf numFmtId="0" fontId="34" fillId="0" borderId="0"/>
    <xf numFmtId="0" fontId="5" fillId="0" borderId="0"/>
    <xf numFmtId="0" fontId="5" fillId="5" borderId="13" applyNumberFormat="0" applyFont="0" applyAlignment="0" applyProtection="0"/>
    <xf numFmtId="0" fontId="10" fillId="10" borderId="20" applyNumberFormat="0" applyFont="0" applyAlignment="0" applyProtection="0"/>
    <xf numFmtId="0" fontId="35" fillId="18" borderId="21" applyNumberFormat="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9" fillId="0" borderId="0"/>
    <xf numFmtId="0" fontId="34" fillId="0" borderId="0"/>
  </cellStyleXfs>
  <cellXfs count="217">
    <xf numFmtId="0" fontId="0" fillId="0" borderId="0" xfId="0"/>
    <xf numFmtId="0" fontId="2" fillId="2" borderId="0" xfId="0" applyFont="1" applyFill="1" applyAlignment="1">
      <alignment horizontal="center"/>
    </xf>
    <xf numFmtId="0" fontId="3" fillId="2" borderId="0" xfId="0" applyFont="1" applyFill="1" applyAlignment="1">
      <alignment horizontal="center"/>
    </xf>
    <xf numFmtId="0" fontId="1" fillId="3" borderId="0" xfId="0" applyFont="1" applyFill="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xf numFmtId="0" fontId="0" fillId="0" borderId="0" xfId="0" applyAlignment="1"/>
    <xf numFmtId="0" fontId="0" fillId="3" borderId="0" xfId="0" applyFont="1" applyFill="1" applyAlignment="1">
      <alignment horizontal="center"/>
    </xf>
    <xf numFmtId="0" fontId="0" fillId="0" borderId="0" xfId="0" applyFont="1"/>
    <xf numFmtId="49" fontId="1" fillId="0" borderId="0" xfId="0" applyNumberFormat="1" applyFont="1" applyFill="1"/>
    <xf numFmtId="0" fontId="2" fillId="4" borderId="0" xfId="0" applyFont="1" applyFill="1" applyAlignment="1">
      <alignment horizontal="center"/>
    </xf>
    <xf numFmtId="3" fontId="0" fillId="0" borderId="0" xfId="0" applyNumberFormat="1" applyFont="1"/>
    <xf numFmtId="9" fontId="0" fillId="0" borderId="0" xfId="2" applyFont="1"/>
    <xf numFmtId="0" fontId="1" fillId="0" borderId="0" xfId="0" applyFont="1" applyFill="1" applyAlignment="1">
      <alignment horizontal="center"/>
    </xf>
    <xf numFmtId="49" fontId="1" fillId="0" borderId="0" xfId="0" applyNumberFormat="1" applyFont="1" applyFill="1" applyAlignment="1">
      <alignment horizontal="center"/>
    </xf>
    <xf numFmtId="0" fontId="1" fillId="0" borderId="0" xfId="0" applyFont="1" applyFill="1" applyAlignment="1"/>
    <xf numFmtId="9" fontId="0" fillId="0" borderId="0" xfId="2" applyFont="1" applyAlignment="1">
      <alignment horizontal="center"/>
    </xf>
    <xf numFmtId="0" fontId="1" fillId="0" borderId="0" xfId="0" applyFont="1" applyAlignment="1"/>
    <xf numFmtId="16" fontId="1" fillId="0" borderId="0" xfId="0" applyNumberFormat="1" applyFont="1" applyAlignment="1">
      <alignment horizontal="center"/>
    </xf>
    <xf numFmtId="9" fontId="0" fillId="0" borderId="0" xfId="2" applyNumberFormat="1" applyFont="1"/>
    <xf numFmtId="0" fontId="0" fillId="0" borderId="0" xfId="0" applyNumberFormat="1"/>
    <xf numFmtId="0" fontId="7" fillId="6" borderId="0" xfId="0" applyFont="1" applyFill="1" applyAlignment="1">
      <alignment vertical="center"/>
    </xf>
    <xf numFmtId="0" fontId="15" fillId="6" borderId="0" xfId="0" applyFont="1" applyFill="1" applyAlignment="1">
      <alignment vertical="center"/>
    </xf>
    <xf numFmtId="0" fontId="7" fillId="7" borderId="0" xfId="0" applyFont="1" applyFill="1" applyAlignment="1">
      <alignment vertical="center"/>
    </xf>
    <xf numFmtId="0" fontId="15" fillId="7" borderId="0" xfId="0" applyFont="1" applyFill="1" applyAlignment="1">
      <alignment vertical="center"/>
    </xf>
    <xf numFmtId="0" fontId="0" fillId="6" borderId="0" xfId="0" applyFill="1"/>
    <xf numFmtId="0" fontId="39" fillId="6" borderId="0" xfId="0" applyFont="1" applyFill="1" applyAlignment="1"/>
    <xf numFmtId="0" fontId="40" fillId="6" borderId="0" xfId="0" applyFont="1" applyFill="1"/>
    <xf numFmtId="0" fontId="7" fillId="7" borderId="0" xfId="0" applyFont="1" applyFill="1" applyAlignment="1">
      <alignment horizontal="center" vertical="center"/>
    </xf>
    <xf numFmtId="0" fontId="15" fillId="7" borderId="0" xfId="0" applyFont="1" applyFill="1" applyAlignment="1">
      <alignment horizontal="center" vertical="center"/>
    </xf>
    <xf numFmtId="0" fontId="0" fillId="7" borderId="0" xfId="0" applyFill="1"/>
    <xf numFmtId="0" fontId="1" fillId="7" borderId="0" xfId="0" applyFont="1" applyFill="1"/>
    <xf numFmtId="0" fontId="14" fillId="7" borderId="0" xfId="0" applyFont="1" applyFill="1"/>
    <xf numFmtId="0" fontId="39" fillId="7" borderId="0" xfId="0" applyFont="1" applyFill="1" applyAlignment="1"/>
    <xf numFmtId="0" fontId="40" fillId="7" borderId="0" xfId="0" applyFont="1" applyFill="1"/>
    <xf numFmtId="0" fontId="39" fillId="6" borderId="0" xfId="0" applyNumberFormat="1" applyFont="1" applyFill="1" applyAlignment="1">
      <alignment horizontal="right"/>
    </xf>
    <xf numFmtId="0" fontId="40" fillId="6" borderId="0" xfId="0" applyNumberFormat="1" applyFont="1" applyFill="1" applyAlignment="1">
      <alignment horizontal="right"/>
    </xf>
    <xf numFmtId="0" fontId="40" fillId="6" borderId="0" xfId="0" applyNumberFormat="1" applyFont="1" applyFill="1"/>
    <xf numFmtId="0" fontId="39" fillId="6" borderId="0" xfId="0" applyNumberFormat="1" applyFont="1" applyFill="1" applyAlignment="1">
      <alignment horizontal="right" vertical="top"/>
    </xf>
    <xf numFmtId="0" fontId="41" fillId="6" borderId="0" xfId="0" applyNumberFormat="1" applyFont="1" applyFill="1" applyBorder="1" applyAlignment="1">
      <alignment horizontal="right" vertical="top" wrapText="1"/>
    </xf>
    <xf numFmtId="0" fontId="40" fillId="6" borderId="0" xfId="2" applyNumberFormat="1" applyFont="1" applyFill="1" applyAlignment="1">
      <alignment vertical="top"/>
    </xf>
    <xf numFmtId="0" fontId="42" fillId="6" borderId="0" xfId="0" applyNumberFormat="1" applyFont="1" applyFill="1" applyAlignment="1">
      <alignment horizontal="right" vertical="top"/>
    </xf>
    <xf numFmtId="0" fontId="40" fillId="6" borderId="0" xfId="0" applyFont="1" applyFill="1" applyAlignment="1">
      <alignment vertical="center"/>
    </xf>
    <xf numFmtId="0" fontId="43" fillId="6" borderId="0" xfId="0" applyNumberFormat="1" applyFont="1" applyFill="1" applyAlignment="1">
      <alignment vertical="top"/>
    </xf>
    <xf numFmtId="0" fontId="40" fillId="6" borderId="0" xfId="0" applyFont="1" applyFill="1" applyAlignment="1">
      <alignment vertical="top"/>
    </xf>
    <xf numFmtId="0" fontId="39" fillId="6" borderId="0" xfId="0" applyFont="1" applyFill="1" applyAlignment="1">
      <alignment vertical="center"/>
    </xf>
    <xf numFmtId="0" fontId="0" fillId="7" borderId="0" xfId="0" applyFill="1" applyAlignment="1">
      <alignment horizontal="center"/>
    </xf>
    <xf numFmtId="0" fontId="54" fillId="7" borderId="0" xfId="0" applyFont="1" applyFill="1"/>
    <xf numFmtId="0" fontId="0" fillId="7" borderId="1" xfId="0" applyFill="1" applyBorder="1"/>
    <xf numFmtId="0" fontId="0" fillId="7" borderId="1" xfId="0" applyNumberFormat="1" applyFont="1" applyFill="1" applyBorder="1" applyAlignment="1">
      <alignment horizontal="right"/>
    </xf>
    <xf numFmtId="0" fontId="0" fillId="7" borderId="1" xfId="0" applyNumberFormat="1" applyFont="1" applyFill="1" applyBorder="1" applyAlignment="1">
      <alignment horizontal="right" vertical="top"/>
    </xf>
    <xf numFmtId="9" fontId="0" fillId="7" borderId="1" xfId="2" applyFont="1" applyFill="1" applyBorder="1"/>
    <xf numFmtId="0" fontId="1" fillId="7" borderId="1" xfId="0" applyNumberFormat="1" applyFont="1" applyFill="1" applyBorder="1" applyAlignment="1">
      <alignment horizontal="right" vertical="top"/>
    </xf>
    <xf numFmtId="0" fontId="50" fillId="7" borderId="23" xfId="0" applyFont="1" applyFill="1" applyBorder="1" applyAlignment="1">
      <alignment horizontal="center"/>
    </xf>
    <xf numFmtId="0" fontId="1" fillId="7" borderId="0" xfId="0" applyFont="1" applyFill="1" applyAlignment="1">
      <alignment horizontal="center"/>
    </xf>
    <xf numFmtId="49" fontId="1" fillId="7" borderId="0" xfId="0" applyNumberFormat="1" applyFont="1" applyFill="1" applyAlignment="1">
      <alignment horizontal="center"/>
    </xf>
    <xf numFmtId="0" fontId="2" fillId="7" borderId="0" xfId="0" applyFont="1" applyFill="1" applyAlignment="1">
      <alignment horizontal="center"/>
    </xf>
    <xf numFmtId="0" fontId="12" fillId="0" borderId="0" xfId="0" applyFont="1" applyAlignment="1">
      <alignment vertical="center"/>
    </xf>
    <xf numFmtId="3" fontId="0" fillId="7" borderId="0" xfId="0" applyNumberFormat="1" applyFont="1" applyFill="1"/>
    <xf numFmtId="3" fontId="53" fillId="22" borderId="0" xfId="0" applyNumberFormat="1" applyFont="1" applyFill="1" applyAlignment="1">
      <alignment horizontal="center" vertical="center"/>
    </xf>
    <xf numFmtId="0" fontId="1" fillId="7" borderId="1" xfId="0" applyFont="1" applyFill="1" applyBorder="1" applyAlignment="1">
      <alignment horizontal="center"/>
    </xf>
    <xf numFmtId="0" fontId="51" fillId="23" borderId="0" xfId="0" applyFont="1" applyFill="1" applyAlignment="1">
      <alignment horizontal="center"/>
    </xf>
    <xf numFmtId="0" fontId="49" fillId="23" borderId="0" xfId="0" applyFont="1" applyFill="1" applyAlignment="1">
      <alignment horizontal="center"/>
    </xf>
    <xf numFmtId="0" fontId="0" fillId="7" borderId="0" xfId="0" applyFill="1"/>
    <xf numFmtId="0" fontId="0" fillId="7" borderId="0" xfId="0" applyFont="1" applyFill="1"/>
    <xf numFmtId="0" fontId="57" fillId="21" borderId="0" xfId="0" applyFont="1" applyFill="1" applyAlignment="1">
      <alignment vertical="center"/>
    </xf>
    <xf numFmtId="0" fontId="58" fillId="21" borderId="0" xfId="0" applyFont="1" applyFill="1" applyAlignment="1">
      <alignment vertical="center"/>
    </xf>
    <xf numFmtId="0" fontId="7" fillId="21" borderId="0" xfId="0" applyFont="1" applyFill="1" applyAlignment="1">
      <alignment vertical="center"/>
    </xf>
    <xf numFmtId="0" fontId="59" fillId="21" borderId="0" xfId="0" applyFont="1" applyFill="1" applyAlignment="1">
      <alignment horizontal="center" vertical="center"/>
    </xf>
    <xf numFmtId="0" fontId="60" fillId="21" borderId="0" xfId="0" applyNumberFormat="1" applyFont="1" applyFill="1" applyAlignment="1">
      <alignment vertical="center"/>
    </xf>
    <xf numFmtId="0" fontId="57" fillId="21" borderId="0" xfId="0" applyFont="1" applyFill="1"/>
    <xf numFmtId="0" fontId="61" fillId="0" borderId="0" xfId="5" applyFont="1"/>
    <xf numFmtId="0" fontId="62" fillId="0" borderId="0" xfId="0" applyFont="1"/>
    <xf numFmtId="0" fontId="63" fillId="0" borderId="0" xfId="0" applyFont="1"/>
    <xf numFmtId="0" fontId="0" fillId="0" borderId="0" xfId="0" applyFill="1"/>
    <xf numFmtId="0" fontId="14" fillId="0" borderId="0" xfId="0" applyFont="1" applyFill="1"/>
    <xf numFmtId="0" fontId="7" fillId="0" borderId="0" xfId="0" applyFont="1" applyFill="1" applyAlignment="1">
      <alignment vertical="center"/>
    </xf>
    <xf numFmtId="0" fontId="16" fillId="0" borderId="0" xfId="0" applyFont="1" applyFill="1" applyAlignment="1">
      <alignmen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xf numFmtId="0" fontId="0" fillId="0" borderId="0" xfId="0" applyFill="1" applyAlignment="1">
      <alignment vertical="center"/>
    </xf>
    <xf numFmtId="0" fontId="46" fillId="0" borderId="0" xfId="0" applyFont="1" applyFill="1" applyAlignment="1">
      <alignment vertical="center"/>
    </xf>
    <xf numFmtId="0" fontId="14"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wrapText="1"/>
    </xf>
    <xf numFmtId="0" fontId="64" fillId="0" borderId="0" xfId="0" applyFont="1" applyFill="1"/>
    <xf numFmtId="0" fontId="52" fillId="0" borderId="0" xfId="3" applyFont="1" applyFill="1" applyAlignment="1">
      <alignment vertical="top" wrapText="1"/>
    </xf>
    <xf numFmtId="0" fontId="47" fillId="7" borderId="0" xfId="0" applyFont="1" applyFill="1" applyAlignment="1">
      <alignment horizontal="left" vertical="top"/>
    </xf>
    <xf numFmtId="0" fontId="8" fillId="0" borderId="0" xfId="3" applyFont="1" applyFill="1" applyAlignment="1">
      <alignment wrapText="1"/>
    </xf>
    <xf numFmtId="0" fontId="13" fillId="7" borderId="34" xfId="0" applyFont="1" applyFill="1" applyBorder="1" applyAlignment="1">
      <alignment horizontal="center"/>
    </xf>
    <xf numFmtId="0" fontId="13" fillId="7" borderId="37" xfId="0" applyFont="1" applyFill="1" applyBorder="1" applyAlignment="1"/>
    <xf numFmtId="0" fontId="69" fillId="21" borderId="34" xfId="0" applyFont="1" applyFill="1" applyBorder="1" applyAlignment="1">
      <alignment horizontal="center"/>
    </xf>
    <xf numFmtId="0" fontId="6" fillId="0" borderId="0" xfId="0" applyFont="1" applyAlignment="1"/>
    <xf numFmtId="0" fontId="6" fillId="0" borderId="38" xfId="0" applyFont="1" applyBorder="1" applyAlignment="1"/>
    <xf numFmtId="10" fontId="0" fillId="7" borderId="0" xfId="0" applyNumberFormat="1" applyFill="1" applyAlignment="1">
      <alignment horizontal="center"/>
    </xf>
    <xf numFmtId="9" fontId="0" fillId="7" borderId="0" xfId="0" applyNumberFormat="1" applyFill="1" applyAlignment="1">
      <alignment horizontal="center"/>
    </xf>
    <xf numFmtId="1" fontId="0" fillId="7" borderId="1" xfId="2" applyNumberFormat="1" applyFont="1" applyFill="1" applyBorder="1"/>
    <xf numFmtId="9" fontId="0" fillId="7" borderId="0" xfId="0" applyNumberFormat="1" applyFont="1" applyFill="1"/>
    <xf numFmtId="0" fontId="58" fillId="7" borderId="0" xfId="0" applyFont="1" applyFill="1" applyAlignment="1">
      <alignment vertical="center"/>
    </xf>
    <xf numFmtId="0" fontId="57" fillId="7" borderId="0" xfId="0" applyFont="1" applyFill="1"/>
    <xf numFmtId="0" fontId="56" fillId="7" borderId="0" xfId="0" applyFont="1" applyFill="1" applyAlignment="1">
      <alignment vertical="center" wrapText="1"/>
    </xf>
    <xf numFmtId="0" fontId="68" fillId="0" borderId="0" xfId="0" applyFont="1" applyBorder="1"/>
    <xf numFmtId="0" fontId="68" fillId="0" borderId="0" xfId="0" applyFont="1"/>
    <xf numFmtId="0" fontId="67" fillId="0" borderId="0" xfId="0" applyFont="1" applyBorder="1" applyAlignment="1">
      <alignment horizontal="center"/>
    </xf>
    <xf numFmtId="0" fontId="68" fillId="0" borderId="0" xfId="0" applyFont="1" applyBorder="1" applyAlignment="1">
      <alignment horizontal="center"/>
    </xf>
    <xf numFmtId="0" fontId="71" fillId="7" borderId="0" xfId="0" applyFont="1" applyFill="1" applyAlignment="1">
      <alignment vertical="top"/>
    </xf>
    <xf numFmtId="0" fontId="72" fillId="0" borderId="0" xfId="0" applyFont="1" applyAlignment="1">
      <alignment vertical="center"/>
    </xf>
    <xf numFmtId="0" fontId="65" fillId="24" borderId="8" xfId="0" applyFont="1" applyFill="1" applyBorder="1" applyAlignment="1">
      <alignment horizontal="center"/>
    </xf>
    <xf numFmtId="0" fontId="67" fillId="25" borderId="8" xfId="0" applyFont="1" applyFill="1" applyBorder="1" applyAlignment="1">
      <alignment horizontal="center"/>
    </xf>
    <xf numFmtId="0" fontId="67" fillId="25" borderId="10" xfId="0" applyFont="1" applyFill="1" applyBorder="1" applyAlignment="1">
      <alignment horizontal="center"/>
    </xf>
    <xf numFmtId="0" fontId="66" fillId="24" borderId="8" xfId="0" applyFont="1" applyFill="1" applyBorder="1" applyAlignment="1">
      <alignment horizontal="center"/>
    </xf>
    <xf numFmtId="0" fontId="66" fillId="24" borderId="0" xfId="0" applyFont="1" applyFill="1" applyBorder="1" applyAlignment="1">
      <alignment horizontal="center"/>
    </xf>
    <xf numFmtId="0" fontId="66" fillId="24" borderId="9" xfId="0" applyFont="1" applyFill="1" applyBorder="1" applyAlignment="1">
      <alignment horizontal="center"/>
    </xf>
    <xf numFmtId="0" fontId="68" fillId="25" borderId="8" xfId="0" applyFont="1" applyFill="1" applyBorder="1" applyAlignment="1">
      <alignment horizontal="center"/>
    </xf>
    <xf numFmtId="0" fontId="68" fillId="25" borderId="0" xfId="0" applyFont="1" applyFill="1" applyBorder="1" applyAlignment="1">
      <alignment horizontal="center"/>
    </xf>
    <xf numFmtId="0" fontId="68" fillId="25" borderId="9" xfId="0" applyFont="1" applyFill="1" applyBorder="1" applyAlignment="1">
      <alignment horizontal="center"/>
    </xf>
    <xf numFmtId="0" fontId="68" fillId="25" borderId="10" xfId="0" applyFont="1" applyFill="1" applyBorder="1" applyAlignment="1">
      <alignment horizontal="center"/>
    </xf>
    <xf numFmtId="0" fontId="68" fillId="25" borderId="11" xfId="0" applyFont="1" applyFill="1" applyBorder="1" applyAlignment="1">
      <alignment horizontal="center"/>
    </xf>
    <xf numFmtId="0" fontId="68" fillId="25" borderId="12" xfId="0" applyFont="1" applyFill="1" applyBorder="1" applyAlignment="1">
      <alignment horizontal="center"/>
    </xf>
    <xf numFmtId="0" fontId="73" fillId="0" borderId="0" xfId="0" applyFont="1" applyAlignment="1"/>
    <xf numFmtId="0" fontId="73" fillId="0" borderId="9" xfId="0" applyFont="1" applyBorder="1" applyAlignment="1"/>
    <xf numFmtId="0" fontId="74" fillId="0" borderId="0" xfId="0" applyFont="1" applyBorder="1"/>
    <xf numFmtId="0" fontId="74" fillId="0" borderId="0" xfId="0" applyFont="1"/>
    <xf numFmtId="0" fontId="69" fillId="21" borderId="7" xfId="0" applyFont="1" applyFill="1" applyBorder="1" applyAlignment="1">
      <alignment horizontal="center"/>
    </xf>
    <xf numFmtId="0" fontId="73" fillId="0" borderId="0" xfId="0" applyFont="1" applyBorder="1" applyAlignment="1">
      <alignment horizontal="center"/>
    </xf>
    <xf numFmtId="0" fontId="69" fillId="21" borderId="5" xfId="0" applyFont="1" applyFill="1" applyBorder="1" applyAlignment="1">
      <alignment horizontal="center"/>
    </xf>
    <xf numFmtId="0" fontId="69" fillId="21" borderId="1" xfId="0" applyFont="1" applyFill="1" applyBorder="1" applyAlignment="1">
      <alignment horizontal="center"/>
    </xf>
    <xf numFmtId="0" fontId="69" fillId="21" borderId="6" xfId="0" applyFont="1" applyFill="1" applyBorder="1" applyAlignment="1">
      <alignment horizontal="center"/>
    </xf>
    <xf numFmtId="0" fontId="74" fillId="0" borderId="0" xfId="0" applyFont="1" applyBorder="1" applyAlignment="1">
      <alignment horizontal="center"/>
    </xf>
    <xf numFmtId="0" fontId="69" fillId="21" borderId="37" xfId="0" applyFont="1" applyFill="1" applyBorder="1" applyAlignment="1">
      <alignment horizontal="center"/>
    </xf>
    <xf numFmtId="2" fontId="69" fillId="21" borderId="34" xfId="0" applyNumberFormat="1" applyFont="1" applyFill="1" applyBorder="1" applyAlignment="1">
      <alignment horizontal="center"/>
    </xf>
    <xf numFmtId="2" fontId="69" fillId="21" borderId="39" xfId="0" applyNumberFormat="1" applyFont="1" applyFill="1" applyBorder="1" applyAlignment="1">
      <alignment horizontal="center"/>
    </xf>
    <xf numFmtId="0" fontId="69" fillId="7" borderId="33" xfId="0" applyFont="1" applyFill="1" applyBorder="1" applyAlignment="1">
      <alignment vertical="center"/>
    </xf>
    <xf numFmtId="0" fontId="69" fillId="7" borderId="0" xfId="0" applyFont="1" applyFill="1" applyBorder="1" applyAlignment="1">
      <alignment horizontal="center"/>
    </xf>
    <xf numFmtId="0" fontId="74" fillId="7" borderId="0" xfId="0" applyFont="1" applyFill="1"/>
    <xf numFmtId="0" fontId="66" fillId="7" borderId="0" xfId="0" applyFont="1" applyFill="1" applyBorder="1" applyAlignment="1">
      <alignment horizontal="center"/>
    </xf>
    <xf numFmtId="0" fontId="68" fillId="7" borderId="0" xfId="0" applyFont="1" applyFill="1"/>
    <xf numFmtId="0" fontId="68" fillId="7" borderId="0" xfId="0" applyFont="1" applyFill="1" applyBorder="1" applyAlignment="1">
      <alignment horizontal="center"/>
    </xf>
    <xf numFmtId="0" fontId="0" fillId="0" borderId="0" xfId="0"/>
    <xf numFmtId="0" fontId="1" fillId="0" borderId="0" xfId="0" applyFont="1" applyAlignment="1">
      <alignment horizontal="center"/>
    </xf>
    <xf numFmtId="0" fontId="1" fillId="0" borderId="0" xfId="0" applyFont="1" applyAlignment="1"/>
    <xf numFmtId="3" fontId="0" fillId="0" borderId="0" xfId="0" applyNumberFormat="1" applyAlignment="1">
      <alignment horizontal="center"/>
    </xf>
    <xf numFmtId="0" fontId="0" fillId="0" borderId="0" xfId="0"/>
    <xf numFmtId="0" fontId="1" fillId="0" borderId="0" xfId="0" applyFont="1" applyAlignment="1">
      <alignment horizontal="center"/>
    </xf>
    <xf numFmtId="0" fontId="1" fillId="0" borderId="0" xfId="0" applyFont="1" applyAlignment="1"/>
    <xf numFmtId="3" fontId="0" fillId="0" borderId="0" xfId="0" applyNumberFormat="1" applyAlignment="1">
      <alignment horizontal="center"/>
    </xf>
    <xf numFmtId="0" fontId="0" fillId="0" borderId="0" xfId="0"/>
    <xf numFmtId="0" fontId="1" fillId="0" borderId="0" xfId="0" applyFont="1" applyAlignment="1">
      <alignment horizontal="center"/>
    </xf>
    <xf numFmtId="0" fontId="1" fillId="0" borderId="0" xfId="0" applyFont="1" applyAlignment="1"/>
    <xf numFmtId="3" fontId="0" fillId="0" borderId="0" xfId="0" applyNumberFormat="1" applyAlignment="1">
      <alignment horizontal="center"/>
    </xf>
    <xf numFmtId="0" fontId="0" fillId="0" borderId="0" xfId="0"/>
    <xf numFmtId="0" fontId="1" fillId="0" borderId="0" xfId="0" applyFont="1" applyAlignment="1">
      <alignment horizontal="center"/>
    </xf>
    <xf numFmtId="0" fontId="1" fillId="0" borderId="0" xfId="0" applyFont="1" applyAlignment="1"/>
    <xf numFmtId="3" fontId="0" fillId="0" borderId="0" xfId="0" applyNumberFormat="1" applyAlignment="1">
      <alignment horizontal="center"/>
    </xf>
    <xf numFmtId="0" fontId="0" fillId="0" borderId="0" xfId="0"/>
    <xf numFmtId="0" fontId="1" fillId="0" borderId="0" xfId="0" applyFont="1" applyAlignment="1">
      <alignment horizontal="center"/>
    </xf>
    <xf numFmtId="3" fontId="0" fillId="0" borderId="0" xfId="0" applyNumberFormat="1" applyAlignment="1">
      <alignment horizontal="center"/>
    </xf>
    <xf numFmtId="3" fontId="1" fillId="0" borderId="0" xfId="0" applyNumberFormat="1" applyFont="1" applyAlignment="1">
      <alignment horizontal="center"/>
    </xf>
    <xf numFmtId="0" fontId="75" fillId="0" borderId="0" xfId="0" applyFont="1"/>
    <xf numFmtId="0" fontId="65" fillId="24" borderId="34" xfId="0" applyFont="1" applyFill="1" applyBorder="1" applyAlignment="1">
      <alignment horizontal="center" vertical="center" wrapText="1"/>
    </xf>
    <xf numFmtId="3" fontId="66" fillId="24" borderId="34" xfId="0" applyNumberFormat="1" applyFont="1" applyFill="1" applyBorder="1" applyAlignment="1">
      <alignment horizontal="center" vertical="center"/>
    </xf>
    <xf numFmtId="3" fontId="65" fillId="24" borderId="34" xfId="0" applyNumberFormat="1" applyFont="1" applyFill="1" applyBorder="1" applyAlignment="1">
      <alignment horizontal="center" vertical="center"/>
    </xf>
    <xf numFmtId="0" fontId="0" fillId="0" borderId="0" xfId="0" applyAlignment="1">
      <alignment vertical="center"/>
    </xf>
    <xf numFmtId="9" fontId="66" fillId="24" borderId="34" xfId="0" applyNumberFormat="1" applyFont="1" applyFill="1" applyBorder="1" applyAlignment="1">
      <alignment horizontal="center" vertical="center"/>
    </xf>
    <xf numFmtId="0" fontId="0" fillId="7" borderId="0" xfId="0" applyFill="1" applyAlignment="1">
      <alignment vertical="center"/>
    </xf>
    <xf numFmtId="0" fontId="67" fillId="25" borderId="34" xfId="0" applyFont="1" applyFill="1" applyBorder="1" applyAlignment="1">
      <alignment horizontal="center" vertical="center" wrapText="1"/>
    </xf>
    <xf numFmtId="3" fontId="68" fillId="25" borderId="34" xfId="0" applyNumberFormat="1" applyFont="1" applyFill="1" applyBorder="1" applyAlignment="1">
      <alignment horizontal="center" vertical="center"/>
    </xf>
    <xf numFmtId="3" fontId="67" fillId="25" borderId="34" xfId="0" applyNumberFormat="1" applyFont="1" applyFill="1" applyBorder="1" applyAlignment="1">
      <alignment horizontal="center" vertical="center"/>
    </xf>
    <xf numFmtId="9" fontId="68" fillId="25" borderId="34" xfId="0" applyNumberFormat="1" applyFont="1" applyFill="1" applyBorder="1" applyAlignment="1">
      <alignment horizontal="center" vertical="center"/>
    </xf>
    <xf numFmtId="2" fontId="69" fillId="21" borderId="40" xfId="0" applyNumberFormat="1" applyFont="1" applyFill="1" applyBorder="1" applyAlignment="1">
      <alignment horizontal="center"/>
    </xf>
    <xf numFmtId="3" fontId="66" fillId="24" borderId="37" xfId="0" applyNumberFormat="1" applyFont="1" applyFill="1" applyBorder="1" applyAlignment="1">
      <alignment horizontal="center" vertical="center"/>
    </xf>
    <xf numFmtId="3" fontId="68" fillId="25" borderId="37" xfId="0" applyNumberFormat="1" applyFont="1" applyFill="1" applyBorder="1" applyAlignment="1">
      <alignment horizontal="center" vertical="center"/>
    </xf>
    <xf numFmtId="3" fontId="0" fillId="7" borderId="0" xfId="0" applyNumberFormat="1" applyFill="1"/>
    <xf numFmtId="2" fontId="69" fillId="7" borderId="0" xfId="0" applyNumberFormat="1" applyFont="1" applyFill="1" applyBorder="1" applyAlignment="1">
      <alignment vertical="center"/>
    </xf>
    <xf numFmtId="2" fontId="69" fillId="7" borderId="40" xfId="0" applyNumberFormat="1" applyFont="1" applyFill="1" applyBorder="1" applyAlignment="1">
      <alignment horizontal="center"/>
    </xf>
    <xf numFmtId="3" fontId="67" fillId="25" borderId="39" xfId="0" applyNumberFormat="1" applyFont="1" applyFill="1" applyBorder="1" applyAlignment="1">
      <alignment horizontal="center" vertical="center"/>
    </xf>
    <xf numFmtId="3" fontId="65" fillId="24" borderId="39" xfId="0" applyNumberFormat="1" applyFont="1" applyFill="1" applyBorder="1" applyAlignment="1">
      <alignment horizontal="center" vertical="center"/>
    </xf>
    <xf numFmtId="0" fontId="70" fillId="0" borderId="0" xfId="0" applyFont="1" applyAlignment="1"/>
    <xf numFmtId="9" fontId="66" fillId="7" borderId="34" xfId="0" applyNumberFormat="1" applyFont="1" applyFill="1" applyBorder="1" applyAlignment="1">
      <alignment horizontal="center" vertical="center"/>
    </xf>
    <xf numFmtId="9" fontId="68" fillId="7" borderId="34" xfId="0" applyNumberFormat="1" applyFont="1" applyFill="1" applyBorder="1" applyAlignment="1">
      <alignment horizontal="center" vertical="center"/>
    </xf>
    <xf numFmtId="0" fontId="76" fillId="0" borderId="0" xfId="0" applyFont="1" applyFill="1"/>
    <xf numFmtId="0" fontId="1" fillId="0" borderId="0" xfId="0" applyFont="1" applyFill="1" applyAlignment="1">
      <alignment horizontal="center"/>
    </xf>
    <xf numFmtId="0" fontId="1" fillId="0" borderId="0" xfId="0" applyFont="1" applyAlignment="1">
      <alignment horizontal="center"/>
    </xf>
    <xf numFmtId="0" fontId="48" fillId="7" borderId="0" xfId="0" applyFont="1" applyFill="1" applyAlignment="1">
      <alignment horizontal="center" vertical="top" wrapText="1"/>
    </xf>
    <xf numFmtId="0" fontId="52" fillId="0" borderId="0" xfId="3" applyFont="1" applyFill="1" applyAlignment="1">
      <alignment vertical="top" wrapText="1"/>
    </xf>
    <xf numFmtId="0" fontId="47" fillId="7" borderId="0" xfId="0" applyFont="1" applyFill="1" applyAlignment="1">
      <alignment horizontal="left" vertical="top"/>
    </xf>
    <xf numFmtId="0" fontId="56" fillId="21" borderId="0" xfId="0" quotePrefix="1" applyFont="1" applyFill="1" applyAlignment="1">
      <alignment horizontal="left" vertical="center" wrapText="1"/>
    </xf>
    <xf numFmtId="0" fontId="56" fillId="21" borderId="0" xfId="0" applyFont="1" applyFill="1" applyAlignment="1">
      <alignment horizontal="left" vertical="center" wrapText="1"/>
    </xf>
    <xf numFmtId="0" fontId="55" fillId="7" borderId="0" xfId="0" applyFont="1" applyFill="1" applyAlignment="1">
      <alignment horizontal="left" vertical="top"/>
    </xf>
    <xf numFmtId="0" fontId="8" fillId="0" borderId="0" xfId="3" applyFont="1" applyFill="1" applyAlignment="1">
      <alignment horizontal="left" wrapText="1"/>
    </xf>
    <xf numFmtId="2" fontId="69" fillId="21" borderId="34" xfId="0" applyNumberFormat="1" applyFont="1" applyFill="1" applyBorder="1" applyAlignment="1">
      <alignment horizontal="center" vertical="center"/>
    </xf>
    <xf numFmtId="2" fontId="69" fillId="21" borderId="39" xfId="0" applyNumberFormat="1" applyFont="1" applyFill="1" applyBorder="1" applyAlignment="1">
      <alignment horizontal="center" vertical="center"/>
    </xf>
    <xf numFmtId="0" fontId="69" fillId="21" borderId="36" xfId="0" applyFont="1" applyFill="1" applyBorder="1" applyAlignment="1">
      <alignment horizontal="center" vertical="center"/>
    </xf>
    <xf numFmtId="0" fontId="69" fillId="21" borderId="37" xfId="0" applyFont="1" applyFill="1" applyBorder="1" applyAlignment="1">
      <alignment horizontal="center" vertical="center"/>
    </xf>
    <xf numFmtId="2" fontId="69" fillId="21" borderId="40" xfId="0" applyNumberFormat="1" applyFont="1" applyFill="1" applyBorder="1" applyAlignment="1">
      <alignment horizontal="center" vertical="center"/>
    </xf>
    <xf numFmtId="2" fontId="69" fillId="21" borderId="0" xfId="0" applyNumberFormat="1" applyFont="1" applyFill="1" applyBorder="1" applyAlignment="1">
      <alignment horizontal="center" vertical="center"/>
    </xf>
    <xf numFmtId="0" fontId="69" fillId="21" borderId="35" xfId="0" applyFont="1" applyFill="1" applyBorder="1" applyAlignment="1">
      <alignment horizontal="center" vertical="center"/>
    </xf>
    <xf numFmtId="0" fontId="69" fillId="21" borderId="2" xfId="0" applyFont="1" applyFill="1" applyBorder="1" applyAlignment="1">
      <alignment horizontal="center"/>
    </xf>
    <xf numFmtId="0" fontId="69" fillId="21" borderId="3" xfId="0" applyFont="1" applyFill="1" applyBorder="1" applyAlignment="1">
      <alignment horizontal="center"/>
    </xf>
    <xf numFmtId="0" fontId="69" fillId="21" borderId="4" xfId="0" applyFont="1" applyFill="1" applyBorder="1" applyAlignment="1">
      <alignment horizontal="center"/>
    </xf>
    <xf numFmtId="0" fontId="69" fillId="21" borderId="27" xfId="0" applyFont="1" applyFill="1" applyBorder="1" applyAlignment="1">
      <alignment horizontal="center"/>
    </xf>
    <xf numFmtId="0" fontId="69" fillId="21" borderId="28" xfId="0" applyFont="1" applyFill="1" applyBorder="1" applyAlignment="1">
      <alignment horizontal="center"/>
    </xf>
    <xf numFmtId="0" fontId="69" fillId="21" borderId="29" xfId="0" applyFont="1" applyFill="1" applyBorder="1" applyAlignment="1">
      <alignment horizontal="center"/>
    </xf>
    <xf numFmtId="0" fontId="69" fillId="21" borderId="30" xfId="0" applyFont="1" applyFill="1" applyBorder="1" applyAlignment="1">
      <alignment horizontal="center"/>
    </xf>
    <xf numFmtId="0" fontId="69" fillId="21" borderId="31" xfId="0" applyFont="1" applyFill="1" applyBorder="1" applyAlignment="1">
      <alignment horizontal="center"/>
    </xf>
    <xf numFmtId="0" fontId="69" fillId="21" borderId="32" xfId="0" applyFont="1" applyFill="1" applyBorder="1" applyAlignment="1">
      <alignment horizontal="center"/>
    </xf>
    <xf numFmtId="0" fontId="69" fillId="21" borderId="24" xfId="0" applyFont="1" applyFill="1" applyBorder="1" applyAlignment="1">
      <alignment horizontal="center"/>
    </xf>
    <xf numFmtId="0" fontId="69" fillId="21" borderId="25" xfId="0" applyFont="1" applyFill="1" applyBorder="1" applyAlignment="1">
      <alignment horizontal="center"/>
    </xf>
    <xf numFmtId="0" fontId="69" fillId="21" borderId="26" xfId="0" applyFont="1" applyFill="1" applyBorder="1" applyAlignment="1">
      <alignment horizontal="center"/>
    </xf>
    <xf numFmtId="0" fontId="69" fillId="21" borderId="5" xfId="0" applyFont="1" applyFill="1" applyBorder="1" applyAlignment="1">
      <alignment horizontal="center"/>
    </xf>
    <xf numFmtId="0" fontId="69" fillId="21" borderId="1" xfId="0" applyFont="1" applyFill="1" applyBorder="1" applyAlignment="1">
      <alignment horizontal="center"/>
    </xf>
    <xf numFmtId="0" fontId="69" fillId="21" borderId="6" xfId="0" applyFont="1" applyFill="1" applyBorder="1" applyAlignment="1">
      <alignment horizontal="center"/>
    </xf>
    <xf numFmtId="0" fontId="70" fillId="0" borderId="0" xfId="0" applyFont="1" applyAlignment="1">
      <alignment horizontal="center"/>
    </xf>
    <xf numFmtId="0" fontId="70" fillId="0" borderId="38" xfId="0" applyFont="1" applyBorder="1" applyAlignment="1">
      <alignment horizontal="center"/>
    </xf>
    <xf numFmtId="0" fontId="1" fillId="7" borderId="0" xfId="0" applyFont="1" applyFill="1" applyAlignment="1">
      <alignment horizontal="center"/>
    </xf>
  </cellXfs>
  <cellStyles count="59">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Explanatory Text 2" xfId="34"/>
    <cellStyle name="Good 2" xfId="35"/>
    <cellStyle name="Heading 1 2" xfId="36"/>
    <cellStyle name="Heading 2 2" xfId="37"/>
    <cellStyle name="Heading 3 2" xfId="38"/>
    <cellStyle name="Heading 4 2" xfId="39"/>
    <cellStyle name="Hyperlink" xfId="5" builtinId="8"/>
    <cellStyle name="Hyperlink 2" xfId="40"/>
    <cellStyle name="Hyperlink 3" xfId="41"/>
    <cellStyle name="Hyperlink 4" xfId="42"/>
    <cellStyle name="Hyperlink 5" xfId="43"/>
    <cellStyle name="Input 2" xfId="44"/>
    <cellStyle name="Linked Cell 2" xfId="45"/>
    <cellStyle name="Neutral 2" xfId="46"/>
    <cellStyle name="Normal" xfId="0" builtinId="0"/>
    <cellStyle name="Normal 2" xfId="1"/>
    <cellStyle name="Normal 2 2" xfId="3"/>
    <cellStyle name="Normal 2 2 2" xfId="58"/>
    <cellStyle name="Normal 2 3" xfId="47"/>
    <cellStyle name="Normal 2 4" xfId="57"/>
    <cellStyle name="Normal 3" xfId="48"/>
    <cellStyle name="Normal 4" xfId="49"/>
    <cellStyle name="Normal 4 3" xfId="6"/>
    <cellStyle name="Normal 5" xfId="4"/>
    <cellStyle name="Note 2" xfId="50"/>
    <cellStyle name="Note 3" xfId="51"/>
    <cellStyle name="Output 2" xfId="52"/>
    <cellStyle name="Percent" xfId="2" builtinId="5"/>
    <cellStyle name="Percent 2" xfId="53"/>
    <cellStyle name="Title 2" xfId="54"/>
    <cellStyle name="Total 2" xfId="55"/>
    <cellStyle name="Warning Text 2" xfId="56"/>
  </cellStyles>
  <dxfs count="0"/>
  <tableStyles count="0" defaultTableStyle="TableStyleMedium2" defaultPivotStyle="PivotStyleLight16"/>
  <colors>
    <mruColors>
      <color rgb="FF8CC63F"/>
      <color rgb="FF00A246"/>
      <color rgb="FFAEE4DE"/>
      <color rgb="FFD2E4DE"/>
      <color rgb="FFFFA246"/>
      <color rgb="FF005C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GB" sz="1300">
                <a:solidFill>
                  <a:srgbClr val="00A246"/>
                </a:solidFill>
              </a:rPr>
              <a:t>Time since diagnosis distribution</a:t>
            </a:r>
          </a:p>
        </c:rich>
      </c:tx>
      <c:layout>
        <c:manualLayout>
          <c:xMode val="edge"/>
          <c:yMode val="edge"/>
          <c:x val="1.0812785388127907E-2"/>
          <c:y val="2.5000008202102436E-2"/>
        </c:manualLayout>
      </c:layout>
      <c:overlay val="0"/>
    </c:title>
    <c:autoTitleDeleted val="0"/>
    <c:plotArea>
      <c:layout>
        <c:manualLayout>
          <c:layoutTarget val="inner"/>
          <c:xMode val="edge"/>
          <c:yMode val="edge"/>
          <c:x val="4.752777777777778E-2"/>
          <c:y val="0.14938277413542356"/>
          <c:w val="0.89220030390937977"/>
          <c:h val="0.73463740046171122"/>
        </c:manualLayout>
      </c:layout>
      <c:barChart>
        <c:barDir val="bar"/>
        <c:grouping val="percentStacked"/>
        <c:varyColors val="0"/>
        <c:ser>
          <c:idx val="0"/>
          <c:order val="0"/>
          <c:tx>
            <c:strRef>
              <c:f>SummaryData!$L$25</c:f>
              <c:strCache>
                <c:ptCount val="1"/>
                <c:pt idx="0">
                  <c:v>0-1 years</c:v>
                </c:pt>
              </c:strCache>
            </c:strRef>
          </c:tx>
          <c:spPr>
            <a:solidFill>
              <a:srgbClr val="002776"/>
            </a:solidFill>
          </c:spPr>
          <c:invertIfNegative val="0"/>
          <c:dLbls>
            <c:numFmt formatCode="0%" sourceLinked="0"/>
            <c:txPr>
              <a:bodyPr/>
              <a:lstStyle/>
              <a:p>
                <a:pPr>
                  <a:defRPr>
                    <a:solidFill>
                      <a:schemeClr val="bg1"/>
                    </a:solidFill>
                  </a:defRPr>
                </a:pPr>
                <a:endParaRPr lang="en-US"/>
              </a:p>
            </c:txPr>
            <c:showLegendKey val="0"/>
            <c:showVal val="1"/>
            <c:showCatName val="0"/>
            <c:showSerName val="0"/>
            <c:showPercent val="0"/>
            <c:showBubbleSize val="0"/>
            <c:showLeaderLines val="0"/>
          </c:dLbls>
          <c:val>
            <c:numRef>
              <c:f>SummaryData!$M$25</c:f>
              <c:numCache>
                <c:formatCode>0%</c:formatCode>
                <c:ptCount val="1"/>
                <c:pt idx="0">
                  <c:v>0.11</c:v>
                </c:pt>
              </c:numCache>
            </c:numRef>
          </c:val>
        </c:ser>
        <c:ser>
          <c:idx val="1"/>
          <c:order val="1"/>
          <c:tx>
            <c:strRef>
              <c:f>SummaryData!$L$26</c:f>
              <c:strCache>
                <c:ptCount val="1"/>
                <c:pt idx="0">
                  <c:v>1-5 years</c:v>
                </c:pt>
              </c:strCache>
            </c:strRef>
          </c:tx>
          <c:spPr>
            <a:solidFill>
              <a:srgbClr val="00B092"/>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val>
            <c:numRef>
              <c:f>SummaryData!$M$26</c:f>
              <c:numCache>
                <c:formatCode>0%</c:formatCode>
                <c:ptCount val="1"/>
                <c:pt idx="0">
                  <c:v>0.35</c:v>
                </c:pt>
              </c:numCache>
            </c:numRef>
          </c:val>
        </c:ser>
        <c:ser>
          <c:idx val="2"/>
          <c:order val="2"/>
          <c:tx>
            <c:strRef>
              <c:f>SummaryData!$L$27</c:f>
              <c:strCache>
                <c:ptCount val="1"/>
                <c:pt idx="0">
                  <c:v>5-10 years</c:v>
                </c:pt>
              </c:strCache>
            </c:strRef>
          </c:tx>
          <c:spPr>
            <a:solidFill>
              <a:srgbClr val="E9994A"/>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val>
            <c:numRef>
              <c:f>SummaryData!$M$27</c:f>
              <c:numCache>
                <c:formatCode>0%</c:formatCode>
                <c:ptCount val="1"/>
                <c:pt idx="0">
                  <c:v>0.21</c:v>
                </c:pt>
              </c:numCache>
            </c:numRef>
          </c:val>
        </c:ser>
        <c:ser>
          <c:idx val="5"/>
          <c:order val="3"/>
          <c:tx>
            <c:strRef>
              <c:f>SummaryData!$L$28</c:f>
              <c:strCache>
                <c:ptCount val="1"/>
                <c:pt idx="0">
                  <c:v>10-20 years</c:v>
                </c:pt>
              </c:strCache>
            </c:strRef>
          </c:tx>
          <c:spPr>
            <a:solidFill>
              <a:srgbClr val="A4AEB5"/>
            </a:solidFill>
          </c:spPr>
          <c:invertIfNegative val="0"/>
          <c:dLbls>
            <c:numFmt formatCode="0%" sourceLinked="0"/>
            <c:txPr>
              <a:bodyPr/>
              <a:lstStyle/>
              <a:p>
                <a:pPr>
                  <a:defRPr>
                    <a:solidFill>
                      <a:schemeClr val="bg1"/>
                    </a:solidFill>
                  </a:defRPr>
                </a:pPr>
                <a:endParaRPr lang="en-US"/>
              </a:p>
            </c:txPr>
            <c:showLegendKey val="0"/>
            <c:showVal val="1"/>
            <c:showCatName val="0"/>
            <c:showSerName val="0"/>
            <c:showPercent val="0"/>
            <c:showBubbleSize val="0"/>
            <c:showLeaderLines val="0"/>
          </c:dLbls>
          <c:val>
            <c:numRef>
              <c:f>SummaryData!$M$28</c:f>
              <c:numCache>
                <c:formatCode>0%</c:formatCode>
                <c:ptCount val="1"/>
                <c:pt idx="0">
                  <c:v>0.22</c:v>
                </c:pt>
              </c:numCache>
            </c:numRef>
          </c:val>
        </c:ser>
        <c:ser>
          <c:idx val="4"/>
          <c:order val="4"/>
          <c:tx>
            <c:strRef>
              <c:f>SummaryData!$L$29</c:f>
              <c:strCache>
                <c:ptCount val="1"/>
                <c:pt idx="0">
                  <c:v>&gt;20 years</c:v>
                </c:pt>
              </c:strCache>
            </c:strRef>
          </c:tx>
          <c:spPr>
            <a:solidFill>
              <a:srgbClr val="822433"/>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val>
            <c:numRef>
              <c:f>SummaryData!$M$29</c:f>
              <c:numCache>
                <c:formatCode>0%</c:formatCode>
                <c:ptCount val="1"/>
                <c:pt idx="0">
                  <c:v>0.12</c:v>
                </c:pt>
              </c:numCache>
            </c:numRef>
          </c:val>
        </c:ser>
        <c:dLbls>
          <c:showLegendKey val="0"/>
          <c:showVal val="0"/>
          <c:showCatName val="0"/>
          <c:showSerName val="0"/>
          <c:showPercent val="0"/>
          <c:showBubbleSize val="0"/>
        </c:dLbls>
        <c:gapWidth val="150"/>
        <c:overlap val="100"/>
        <c:axId val="109079552"/>
        <c:axId val="109089536"/>
      </c:barChart>
      <c:catAx>
        <c:axId val="109079552"/>
        <c:scaling>
          <c:orientation val="minMax"/>
        </c:scaling>
        <c:delete val="1"/>
        <c:axPos val="l"/>
        <c:numFmt formatCode="General" sourceLinked="1"/>
        <c:majorTickMark val="out"/>
        <c:minorTickMark val="none"/>
        <c:tickLblPos val="none"/>
        <c:crossAx val="109089536"/>
        <c:crosses val="autoZero"/>
        <c:auto val="1"/>
        <c:lblAlgn val="ctr"/>
        <c:lblOffset val="100"/>
        <c:noMultiLvlLbl val="0"/>
      </c:catAx>
      <c:valAx>
        <c:axId val="109089536"/>
        <c:scaling>
          <c:orientation val="minMax"/>
        </c:scaling>
        <c:delete val="0"/>
        <c:axPos val="b"/>
        <c:majorGridlines>
          <c:spPr>
            <a:ln w="6350">
              <a:prstDash val="sysDot"/>
            </a:ln>
          </c:spPr>
        </c:majorGridlines>
        <c:numFmt formatCode="0%" sourceLinked="1"/>
        <c:majorTickMark val="out"/>
        <c:minorTickMark val="none"/>
        <c:tickLblPos val="nextTo"/>
        <c:crossAx val="109079552"/>
        <c:crosses val="autoZero"/>
        <c:crossBetween val="between"/>
      </c:valAx>
    </c:plotArea>
    <c:legend>
      <c:legendPos val="r"/>
      <c:layout>
        <c:manualLayout>
          <c:xMode val="edge"/>
          <c:yMode val="edge"/>
          <c:x val="0"/>
          <c:y val="0.14699646038551994"/>
          <c:w val="1"/>
          <c:h val="9.4468642751572074E-2"/>
        </c:manualLayout>
      </c:layout>
      <c:overlay val="0"/>
      <c:spPr>
        <a:solidFill>
          <a:srgbClr val="BFBDAF"/>
        </a:solidFill>
      </c:spPr>
    </c:legend>
    <c:plotVisOnly val="1"/>
    <c:dispBlanksAs val="gap"/>
    <c:showDLblsOverMax val="0"/>
  </c:chart>
  <c:spPr>
    <a:ln w="28575">
      <a:solidFill>
        <a:srgbClr val="00A246"/>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trlProps/ctrlProp1.xml><?xml version="1.0" encoding="utf-8"?>
<formControlPr xmlns="http://schemas.microsoft.com/office/spreadsheetml/2009/9/main" objectType="List" dx="16" fmlaLink="SummaryData!$K$18" fmlaRange="SummaryData!$K$12:$K$17" val="0"/>
</file>

<file path=xl/ctrlProps/ctrlProp2.xml><?xml version="1.0" encoding="utf-8"?>
<formControlPr xmlns="http://schemas.microsoft.com/office/spreadsheetml/2009/9/main" objectType="List" dx="16" fmlaLink="SummaryData!$K$8" fmlaRange="SummaryData!$K$3:$K$7" noThreeD="1" sel="5"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544286</xdr:colOff>
      <xdr:row>15</xdr:row>
      <xdr:rowOff>27212</xdr:rowOff>
    </xdr:from>
    <xdr:to>
      <xdr:col>12</xdr:col>
      <xdr:colOff>122464</xdr:colOff>
      <xdr:row>38</xdr:row>
      <xdr:rowOff>190499</xdr:rowOff>
    </xdr:to>
    <xdr:sp macro="" textlink="">
      <xdr:nvSpPr>
        <xdr:cNvPr id="2" name="TextBox 1"/>
        <xdr:cNvSpPr txBox="1"/>
      </xdr:nvSpPr>
      <xdr:spPr>
        <a:xfrm>
          <a:off x="544286" y="3374569"/>
          <a:ext cx="10695214" cy="4544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2000" b="1">
              <a:solidFill>
                <a:srgbClr val="98002E"/>
              </a:solidFill>
              <a:latin typeface="Arial" panose="020B0604020202020204" pitchFamily="34" charset="0"/>
              <a:ea typeface="+mn-ea"/>
              <a:cs typeface="Arial" panose="020B0604020202020204" pitchFamily="34" charset="0"/>
            </a:rPr>
            <a:t>Important Notes </a:t>
          </a:r>
        </a:p>
        <a:p>
          <a:endParaRPr lang="en-GB" sz="11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To view the data for a selected country please click on the down arrow in the top left corner to bring up a drop down menu where you can choose the country of choice.</a:t>
          </a: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It is advised to use figures</a:t>
          </a:r>
          <a:r>
            <a:rPr lang="en-GB" sz="1200" b="1" baseline="0">
              <a:latin typeface="Arial" panose="020B0604020202020204" pitchFamily="34" charset="0"/>
              <a:cs typeface="Arial" panose="020B0604020202020204" pitchFamily="34" charset="0"/>
            </a:rPr>
            <a:t> from the summary tables where available.</a:t>
          </a:r>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Data Specifications</a:t>
          </a: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The data presented here has been stratified using the following criteria:</a:t>
          </a: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 “Tumour Site” -  4 most common cancers (Breast ICD-10 C50 (female only), Prostate C61 (male only), Colorectal C18-C21 and Lung C33-C34) -  and “All Others” group (C00-C97 excluding C44*). The “All Others” group will include male breast cancer and only include patients not in 4 most common cancers</a:t>
          </a:r>
        </a:p>
        <a:p>
          <a:r>
            <a:rPr lang="en-GB" sz="1200" b="1">
              <a:latin typeface="Arial" panose="020B0604020202020204" pitchFamily="34" charset="0"/>
              <a:cs typeface="Arial" panose="020B0604020202020204" pitchFamily="34" charset="0"/>
            </a:rPr>
            <a:t>            - Only</a:t>
          </a:r>
          <a:r>
            <a:rPr lang="en-GB" sz="1200" b="1" baseline="0">
              <a:latin typeface="Arial" panose="020B0604020202020204" pitchFamily="34" charset="0"/>
              <a:cs typeface="Arial" panose="020B0604020202020204" pitchFamily="34" charset="0"/>
            </a:rPr>
            <a:t> the first tumour diagnosis has been counted.</a:t>
          </a:r>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 Gender (males, females)</a:t>
          </a:r>
        </a:p>
        <a:p>
          <a:r>
            <a:rPr lang="en-GB" sz="1200" b="1">
              <a:latin typeface="Arial" panose="020B0604020202020204" pitchFamily="34" charset="0"/>
              <a:cs typeface="Arial" panose="020B0604020202020204" pitchFamily="34" charset="0"/>
            </a:rPr>
            <a:t>• Age at diagnosis (0-39 years, 40-69 years and 70+ years)</a:t>
          </a:r>
        </a:p>
        <a:p>
          <a:r>
            <a:rPr lang="en-GB" sz="1200" b="1">
              <a:latin typeface="Arial" panose="020B0604020202020204" pitchFamily="34" charset="0"/>
              <a:cs typeface="Arial" panose="020B0604020202020204" pitchFamily="34" charset="0"/>
            </a:rPr>
            <a:t>• Year of diagnosis (e.g. 2010)</a:t>
          </a:r>
        </a:p>
        <a:p>
          <a:r>
            <a:rPr lang="en-GB" sz="1200" b="1">
              <a:latin typeface="Arial" panose="020B0604020202020204" pitchFamily="34" charset="0"/>
              <a:cs typeface="Arial" panose="020B0604020202020204" pitchFamily="34" charset="0"/>
            </a:rPr>
            <a:t>• Prevalence – Number of people</a:t>
          </a:r>
          <a:r>
            <a:rPr lang="en-GB" sz="1200" b="1" baseline="0">
              <a:latin typeface="Arial" panose="020B0604020202020204" pitchFamily="34" charset="0"/>
              <a:cs typeface="Arial" panose="020B0604020202020204" pitchFamily="34" charset="0"/>
            </a:rPr>
            <a:t> living with a cancer diagnosis in 2013.</a:t>
          </a:r>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*C44 represents non-melanoma skin cancer</a:t>
          </a: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Details of the methodology used to calculated the prevalence data can be found in the "U.K. Complete Cancer Prevalence technical report" found at the URL below:</a:t>
          </a:r>
        </a:p>
        <a:p>
          <a:endParaRPr lang="en-GB" sz="1200" b="1">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twoCellAnchor editAs="oneCell">
    <xdr:from>
      <xdr:col>9</xdr:col>
      <xdr:colOff>1020919</xdr:colOff>
      <xdr:row>1</xdr:row>
      <xdr:rowOff>13607</xdr:rowOff>
    </xdr:from>
    <xdr:to>
      <xdr:col>12</xdr:col>
      <xdr:colOff>585107</xdr:colOff>
      <xdr:row>5</xdr:row>
      <xdr:rowOff>54428</xdr:rowOff>
    </xdr:to>
    <xdr:pic>
      <xdr:nvPicPr>
        <xdr:cNvPr id="3" name="Picture 2" descr="RS18577_cobrand logo panel ACRY DARK RGB PARTNERSHIP-hpr.jpg"/>
        <xdr:cNvPicPr>
          <a:picLocks noChangeAspect="1"/>
        </xdr:cNvPicPr>
      </xdr:nvPicPr>
      <xdr:blipFill>
        <a:blip xmlns:r="http://schemas.openxmlformats.org/officeDocument/2006/relationships" r:embed="rId1" cstate="print"/>
        <a:stretch>
          <a:fillRect/>
        </a:stretch>
      </xdr:blipFill>
      <xdr:spPr>
        <a:xfrm>
          <a:off x="9756705" y="204107"/>
          <a:ext cx="1945438" cy="1170214"/>
        </a:xfrm>
        <a:prstGeom prst="rect">
          <a:avLst/>
        </a:prstGeom>
      </xdr:spPr>
    </xdr:pic>
    <xdr:clientData/>
  </xdr:twoCellAnchor>
  <xdr:twoCellAnchor>
    <xdr:from>
      <xdr:col>0</xdr:col>
      <xdr:colOff>367393</xdr:colOff>
      <xdr:row>5</xdr:row>
      <xdr:rowOff>299357</xdr:rowOff>
    </xdr:from>
    <xdr:to>
      <xdr:col>12</xdr:col>
      <xdr:colOff>237405</xdr:colOff>
      <xdr:row>13</xdr:row>
      <xdr:rowOff>149679</xdr:rowOff>
    </xdr:to>
    <xdr:sp macro="" textlink="">
      <xdr:nvSpPr>
        <xdr:cNvPr id="4" name="Rectangle 3"/>
        <xdr:cNvSpPr/>
      </xdr:nvSpPr>
      <xdr:spPr>
        <a:xfrm>
          <a:off x="367393" y="1623332"/>
          <a:ext cx="10947587" cy="1498147"/>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366031</xdr:colOff>
      <xdr:row>45</xdr:row>
      <xdr:rowOff>176892</xdr:rowOff>
    </xdr:from>
    <xdr:to>
      <xdr:col>12</xdr:col>
      <xdr:colOff>204108</xdr:colOff>
      <xdr:row>70</xdr:row>
      <xdr:rowOff>149678</xdr:rowOff>
    </xdr:to>
    <xdr:sp macro="" textlink="">
      <xdr:nvSpPr>
        <xdr:cNvPr id="5" name="Rectangle 4"/>
        <xdr:cNvSpPr/>
      </xdr:nvSpPr>
      <xdr:spPr>
        <a:xfrm>
          <a:off x="366031" y="8873217"/>
          <a:ext cx="10915652" cy="4840061"/>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380999</xdr:colOff>
      <xdr:row>14</xdr:row>
      <xdr:rowOff>108856</xdr:rowOff>
    </xdr:from>
    <xdr:to>
      <xdr:col>12</xdr:col>
      <xdr:colOff>231635</xdr:colOff>
      <xdr:row>45</xdr:row>
      <xdr:rowOff>68035</xdr:rowOff>
    </xdr:to>
    <xdr:sp macro="" textlink="">
      <xdr:nvSpPr>
        <xdr:cNvPr id="6" name="Rectangle 5"/>
        <xdr:cNvSpPr/>
      </xdr:nvSpPr>
      <xdr:spPr>
        <a:xfrm>
          <a:off x="380999" y="3271156"/>
          <a:ext cx="10928211" cy="5493204"/>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1</xdr:col>
      <xdr:colOff>0</xdr:colOff>
      <xdr:row>1</xdr:row>
      <xdr:rowOff>0</xdr:rowOff>
    </xdr:from>
    <xdr:ext cx="1503475" cy="960474"/>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190500"/>
          <a:ext cx="1503475" cy="960474"/>
        </a:xfrm>
        <a:prstGeom prst="rect">
          <a:avLst/>
        </a:prstGeom>
      </xdr:spPr>
    </xdr:pic>
    <xdr:clientData/>
  </xdr:oneCellAnchor>
  <xdr:twoCellAnchor>
    <xdr:from>
      <xdr:col>0</xdr:col>
      <xdr:colOff>530678</xdr:colOff>
      <xdr:row>6</xdr:row>
      <xdr:rowOff>81643</xdr:rowOff>
    </xdr:from>
    <xdr:to>
      <xdr:col>12</xdr:col>
      <xdr:colOff>149677</xdr:colOff>
      <xdr:row>13</xdr:row>
      <xdr:rowOff>68036</xdr:rowOff>
    </xdr:to>
    <xdr:sp macro="" textlink="">
      <xdr:nvSpPr>
        <xdr:cNvPr id="8" name="TextBox 7"/>
        <xdr:cNvSpPr txBox="1"/>
      </xdr:nvSpPr>
      <xdr:spPr>
        <a:xfrm>
          <a:off x="530678" y="1719943"/>
          <a:ext cx="10696574" cy="1319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98002E"/>
              </a:solidFill>
              <a:latin typeface="Arial" panose="020B0604020202020204" pitchFamily="34" charset="0"/>
              <a:cs typeface="Arial" panose="020B0604020202020204" pitchFamily="34" charset="0"/>
            </a:rPr>
            <a:t>UK complete cancer prevalence for 2013</a:t>
          </a:r>
        </a:p>
        <a:p>
          <a:endParaRPr lang="en-GB" sz="900" b="1">
            <a:latin typeface="Arial" panose="020B0604020202020204" pitchFamily="34" charset="0"/>
            <a:cs typeface="Arial" panose="020B0604020202020204" pitchFamily="34" charset="0"/>
          </a:endParaRPr>
        </a:p>
        <a:p>
          <a:r>
            <a:rPr lang="en-GB" sz="1000" b="0" i="0" u="none" strike="noStrike">
              <a:solidFill>
                <a:schemeClr val="dk1"/>
              </a:solidFill>
              <a:effectLst/>
              <a:latin typeface="Arial" panose="020B0604020202020204" pitchFamily="34" charset="0"/>
              <a:ea typeface="+mn-ea"/>
              <a:cs typeface="Arial" panose="020B0604020202020204" pitchFamily="34" charset="0"/>
            </a:rPr>
            <a:t>Version 1.0a, September 2016</a:t>
          </a:r>
          <a:r>
            <a:rPr lang="en-GB" sz="1000">
              <a:latin typeface="Arial" panose="020B0604020202020204" pitchFamily="34" charset="0"/>
              <a:cs typeface="Arial" panose="020B0604020202020204" pitchFamily="34" charset="0"/>
            </a:rPr>
            <a:t> </a:t>
          </a:r>
        </a:p>
        <a:p>
          <a:endParaRPr lang="en-GB" sz="800">
            <a:latin typeface="Arial" panose="020B0604020202020204" pitchFamily="34" charset="0"/>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This workbook presents the number of people alive on the 31st December</a:t>
          </a:r>
          <a:r>
            <a:rPr lang="en-GB" sz="1200" b="1" i="0" u="none" strike="noStrike" baseline="0">
              <a:solidFill>
                <a:schemeClr val="dk1"/>
              </a:solidFill>
              <a:effectLst/>
              <a:latin typeface="Arial" panose="020B0604020202020204" pitchFamily="34" charset="0"/>
              <a:ea typeface="+mn-ea"/>
              <a:cs typeface="Arial" panose="020B0604020202020204" pitchFamily="34" charset="0"/>
            </a:rPr>
            <a:t> 2013 who had been diagnosed with cancer at any time before this date.</a:t>
          </a:r>
          <a:r>
            <a:rPr lang="en-GB" sz="1200" b="1" i="0" u="none" strike="noStrike">
              <a:solidFill>
                <a:schemeClr val="dk1"/>
              </a:solidFill>
              <a:effectLst/>
              <a:latin typeface="Arial" panose="020B0604020202020204" pitchFamily="34" charset="0"/>
              <a:ea typeface="+mn-ea"/>
              <a:cs typeface="Arial" panose="020B0604020202020204" pitchFamily="34" charset="0"/>
            </a:rPr>
            <a:t/>
          </a:r>
          <a:br>
            <a:rPr lang="en-GB" sz="1200" b="1" i="0" u="none" strike="noStrike">
              <a:solidFill>
                <a:schemeClr val="dk1"/>
              </a:solidFill>
              <a:effectLst/>
              <a:latin typeface="Arial" panose="020B0604020202020204" pitchFamily="34" charset="0"/>
              <a:ea typeface="+mn-ea"/>
              <a:cs typeface="Arial" panose="020B0604020202020204" pitchFamily="34" charset="0"/>
            </a:rPr>
          </a:br>
          <a:r>
            <a:rPr lang="en-GB" sz="1200" b="1" i="0" u="none" strike="noStrike">
              <a:solidFill>
                <a:schemeClr val="dk1"/>
              </a:solidFill>
              <a:effectLst/>
              <a:latin typeface="Arial" panose="020B0604020202020204" pitchFamily="34" charset="0"/>
              <a:ea typeface="+mn-ea"/>
              <a:cs typeface="Arial" panose="020B0604020202020204" pitchFamily="34" charset="0"/>
            </a:rPr>
            <a:t>Data is available for all of the UK combined and at country level.</a:t>
          </a:r>
          <a:br>
            <a:rPr lang="en-GB" sz="1200" b="1" i="0" u="none" strike="noStrike">
              <a:solidFill>
                <a:schemeClr val="dk1"/>
              </a:solidFill>
              <a:effectLst/>
              <a:latin typeface="Arial" panose="020B0604020202020204" pitchFamily="34" charset="0"/>
              <a:ea typeface="+mn-ea"/>
              <a:cs typeface="Arial" panose="020B0604020202020204" pitchFamily="34" charset="0"/>
            </a:rPr>
          </a:br>
          <a:r>
            <a:rPr lang="en-GB" sz="1200" b="1" i="0" u="none" strike="noStrike">
              <a:solidFill>
                <a:schemeClr val="dk1"/>
              </a:solidFill>
              <a:effectLst/>
              <a:latin typeface="Arial" panose="020B0604020202020204" pitchFamily="34" charset="0"/>
              <a:ea typeface="+mn-ea"/>
              <a:cs typeface="Arial" panose="020B0604020202020204" pitchFamily="34" charset="0"/>
            </a:rPr>
            <a:t>A breakdown has been presented by time since diagnosis</a:t>
          </a:r>
          <a:r>
            <a:rPr lang="en-GB" sz="1200" b="1" i="0" u="none" strike="noStrike" baseline="0">
              <a:solidFill>
                <a:schemeClr val="dk1"/>
              </a:solidFill>
              <a:effectLst/>
              <a:latin typeface="Arial" panose="020B0604020202020204" pitchFamily="34" charset="0"/>
              <a:ea typeface="+mn-ea"/>
              <a:cs typeface="Arial" panose="020B0604020202020204" pitchFamily="34" charset="0"/>
            </a:rPr>
            <a:t> age at diagnosis, sex and cancer type.</a:t>
          </a:r>
          <a:r>
            <a:rPr lang="en-GB" sz="1200" b="1">
              <a:latin typeface="Arial" panose="020B0604020202020204" pitchFamily="34" charset="0"/>
              <a:cs typeface="Arial" panose="020B0604020202020204" pitchFamily="34" charset="0"/>
            </a:rPr>
            <a:t> </a:t>
          </a:r>
        </a:p>
      </xdr:txBody>
    </xdr:sp>
    <xdr:clientData/>
  </xdr:twoCellAnchor>
  <xdr:twoCellAnchor>
    <xdr:from>
      <xdr:col>0</xdr:col>
      <xdr:colOff>533401</xdr:colOff>
      <xdr:row>46</xdr:row>
      <xdr:rowOff>84362</xdr:rowOff>
    </xdr:from>
    <xdr:to>
      <xdr:col>12</xdr:col>
      <xdr:colOff>111579</xdr:colOff>
      <xdr:row>58</xdr:row>
      <xdr:rowOff>81643</xdr:rowOff>
    </xdr:to>
    <xdr:sp macro="" textlink="">
      <xdr:nvSpPr>
        <xdr:cNvPr id="9" name="TextBox 8"/>
        <xdr:cNvSpPr txBox="1"/>
      </xdr:nvSpPr>
      <xdr:spPr>
        <a:xfrm>
          <a:off x="533401" y="8971187"/>
          <a:ext cx="10655753" cy="2283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2000" b="1">
              <a:solidFill>
                <a:srgbClr val="98002E"/>
              </a:solidFill>
              <a:latin typeface="Arial" panose="020B0604020202020204" pitchFamily="34" charset="0"/>
              <a:ea typeface="+mn-ea"/>
              <a:cs typeface="Arial" panose="020B0604020202020204" pitchFamily="34" charset="0"/>
            </a:rPr>
            <a:t>Acknowledgements </a:t>
          </a:r>
        </a:p>
        <a:p>
          <a:r>
            <a:rPr lang="en-GB" sz="1200" b="1" i="0" u="none" strike="noStrike">
              <a:solidFill>
                <a:schemeClr val="dk1"/>
              </a:solidFill>
              <a:effectLst/>
              <a:latin typeface="Arial" panose="020B0604020202020204" pitchFamily="34" charset="0"/>
              <a:ea typeface="+mn-ea"/>
              <a:cs typeface="Arial" panose="020B0604020202020204" pitchFamily="34" charset="0"/>
            </a:rPr>
            <a:t>The Macmillan-NCRAS UK Cancer Prevalence Project has been a collaboration between a range of key stakeholders.</a:t>
          </a:r>
          <a:br>
            <a:rPr lang="en-GB" sz="1200" b="1" i="0" u="none" strike="noStrike">
              <a:solidFill>
                <a:schemeClr val="dk1"/>
              </a:solidFill>
              <a:effectLst/>
              <a:latin typeface="Arial" panose="020B0604020202020204" pitchFamily="34" charset="0"/>
              <a:ea typeface="+mn-ea"/>
              <a:cs typeface="Arial" panose="020B0604020202020204" pitchFamily="34" charset="0"/>
            </a:rPr>
          </a:br>
          <a:r>
            <a:rPr lang="en-GB" sz="1200" b="1" i="0" u="none" strike="noStrike">
              <a:solidFill>
                <a:schemeClr val="dk1"/>
              </a:solidFill>
              <a:effectLst/>
              <a:latin typeface="Arial" panose="020B0604020202020204" pitchFamily="34" charset="0"/>
              <a:ea typeface="+mn-ea"/>
              <a:cs typeface="Arial" panose="020B0604020202020204" pitchFamily="34" charset="0"/>
            </a:rPr>
            <a:t/>
          </a:r>
          <a:br>
            <a:rPr lang="en-GB" sz="1200" b="1" i="0" u="none" strike="noStrike">
              <a:solidFill>
                <a:schemeClr val="dk1"/>
              </a:solidFill>
              <a:effectLst/>
              <a:latin typeface="Arial" panose="020B0604020202020204" pitchFamily="34" charset="0"/>
              <a:ea typeface="+mn-ea"/>
              <a:cs typeface="Arial" panose="020B0604020202020204" pitchFamily="34" charset="0"/>
            </a:rPr>
          </a:br>
          <a:r>
            <a:rPr lang="en-GB" sz="1200" b="1" i="0" u="none" strike="noStrike">
              <a:solidFill>
                <a:schemeClr val="dk1"/>
              </a:solidFill>
              <a:effectLst/>
              <a:latin typeface="Arial" panose="020B0604020202020204" pitchFamily="34" charset="0"/>
              <a:ea typeface="+mn-ea"/>
              <a:cs typeface="Arial" panose="020B0604020202020204" pitchFamily="34" charset="0"/>
            </a:rPr>
            <a:t>The Macmillan- NCRAS UK Cancer Prevalence Project is part of the Macmillan Cancer Support and Public Health England’s National Cancer Registration and Analysis Service Work Plan. The data sourced are presented in collaboration with: the Welsh Cancer Intelligence and Surveillance Unit, the Health Intelligence Division, Public Health Wales; the Scottish Cancer Registry; and the Northern Ireland Cancer Registry, which is funded by the Public Health Agency, Northern Ireland</a:t>
          </a:r>
          <a:br>
            <a:rPr lang="en-GB" sz="1200" b="1" i="0" u="none" strike="noStrike">
              <a:solidFill>
                <a:schemeClr val="dk1"/>
              </a:solidFill>
              <a:effectLst/>
              <a:latin typeface="Arial" panose="020B0604020202020204" pitchFamily="34" charset="0"/>
              <a:ea typeface="+mn-ea"/>
              <a:cs typeface="Arial" panose="020B0604020202020204" pitchFamily="34" charset="0"/>
            </a:rPr>
          </a:b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217715</xdr:colOff>
      <xdr:row>54</xdr:row>
      <xdr:rowOff>68037</xdr:rowOff>
    </xdr:from>
    <xdr:to>
      <xdr:col>7</xdr:col>
      <xdr:colOff>612322</xdr:colOff>
      <xdr:row>58</xdr:row>
      <xdr:rowOff>12004</xdr:rowOff>
    </xdr:to>
    <xdr:pic>
      <xdr:nvPicPr>
        <xdr:cNvPr id="10" name="Picture 9"/>
        <xdr:cNvPicPr/>
      </xdr:nvPicPr>
      <xdr:blipFill>
        <a:blip xmlns:r="http://schemas.openxmlformats.org/officeDocument/2006/relationships" r:embed="rId3" cstate="print"/>
        <a:srcRect/>
        <a:stretch>
          <a:fillRect/>
        </a:stretch>
      </xdr:blipFill>
      <xdr:spPr bwMode="auto">
        <a:xfrm>
          <a:off x="789215" y="10478862"/>
          <a:ext cx="6223907" cy="705967"/>
        </a:xfrm>
        <a:prstGeom prst="rect">
          <a:avLst/>
        </a:prstGeom>
        <a:noFill/>
        <a:ln w="9525">
          <a:noFill/>
          <a:miter lim="800000"/>
          <a:headEnd/>
          <a:tailEnd/>
        </a:ln>
      </xdr:spPr>
    </xdr:pic>
    <xdr:clientData/>
  </xdr:twoCellAnchor>
  <xdr:twoCellAnchor>
    <xdr:from>
      <xdr:col>0</xdr:col>
      <xdr:colOff>530678</xdr:colOff>
      <xdr:row>40</xdr:row>
      <xdr:rowOff>68036</xdr:rowOff>
    </xdr:from>
    <xdr:to>
      <xdr:col>12</xdr:col>
      <xdr:colOff>68035</xdr:colOff>
      <xdr:row>44</xdr:row>
      <xdr:rowOff>108857</xdr:rowOff>
    </xdr:to>
    <xdr:sp macro="" textlink="">
      <xdr:nvSpPr>
        <xdr:cNvPr id="11" name="TextBox 10"/>
        <xdr:cNvSpPr txBox="1"/>
      </xdr:nvSpPr>
      <xdr:spPr>
        <a:xfrm>
          <a:off x="530678" y="7811861"/>
          <a:ext cx="10614932" cy="802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200" b="1">
              <a:solidFill>
                <a:schemeClr val="dk1"/>
              </a:solidFill>
              <a:latin typeface="Arial" panose="020B0604020202020204" pitchFamily="34" charset="0"/>
              <a:ea typeface="+mn-ea"/>
              <a:cs typeface="Arial" panose="020B0604020202020204" pitchFamily="34" charset="0"/>
            </a:rPr>
            <a:t>Suppression</a:t>
          </a:r>
        </a:p>
        <a:p>
          <a:pPr marL="0" indent="0"/>
          <a:r>
            <a:rPr lang="en-GB" sz="1200" b="1">
              <a:solidFill>
                <a:schemeClr val="dk1"/>
              </a:solidFill>
              <a:latin typeface="Arial" panose="020B0604020202020204" pitchFamily="34" charset="0"/>
              <a:ea typeface="+mn-ea"/>
              <a:cs typeface="Arial" panose="020B0604020202020204" pitchFamily="34" charset="0"/>
            </a:rPr>
            <a:t>Data presented here has been suppressed to ensure that no small numbers can be calculated. For this reason the totals in the time since diagnosis tables have been rounded to ensure no back calculation of the data is possible.</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666751</xdr:colOff>
      <xdr:row>9</xdr:row>
      <xdr:rowOff>10583</xdr:rowOff>
    </xdr:from>
    <xdr:to>
      <xdr:col>15</xdr:col>
      <xdr:colOff>402167</xdr:colOff>
      <xdr:row>19</xdr:row>
      <xdr:rowOff>465667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1047750</xdr:colOff>
          <xdr:row>8</xdr:row>
          <xdr:rowOff>180975</xdr:rowOff>
        </xdr:from>
        <xdr:to>
          <xdr:col>7</xdr:col>
          <xdr:colOff>104775</xdr:colOff>
          <xdr:row>13</xdr:row>
          <xdr:rowOff>9525</xdr:rowOff>
        </xdr:to>
        <xdr:sp macro="" textlink="">
          <xdr:nvSpPr>
            <xdr:cNvPr id="12289" name="List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3</xdr:col>
          <xdr:colOff>619125</xdr:colOff>
          <xdr:row>13</xdr:row>
          <xdr:rowOff>47625</xdr:rowOff>
        </xdr:to>
        <xdr:sp macro="" textlink="">
          <xdr:nvSpPr>
            <xdr:cNvPr id="12295" name="List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1527493</xdr:colOff>
      <xdr:row>3</xdr:row>
      <xdr:rowOff>133452</xdr:rowOff>
    </xdr:from>
    <xdr:to>
      <xdr:col>6</xdr:col>
      <xdr:colOff>789214</xdr:colOff>
      <xdr:row>5</xdr:row>
      <xdr:rowOff>435406</xdr:rowOff>
    </xdr:to>
    <xdr:pic>
      <xdr:nvPicPr>
        <xdr:cNvPr id="6" name="Picture 5"/>
        <xdr:cNvPicPr>
          <a:picLocks noChangeAspect="1"/>
        </xdr:cNvPicPr>
      </xdr:nvPicPr>
      <xdr:blipFill>
        <a:blip xmlns:r="http://schemas.openxmlformats.org/officeDocument/2006/relationships" r:embed="rId1" cstate="print"/>
        <a:srcRect l="58713" b="-1042"/>
        <a:stretch>
          <a:fillRect/>
        </a:stretch>
      </xdr:blipFill>
      <xdr:spPr>
        <a:xfrm>
          <a:off x="1704386" y="854631"/>
          <a:ext cx="4214721" cy="9550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5</xdr:col>
          <xdr:colOff>638175</xdr:colOff>
          <xdr:row>10</xdr:row>
          <xdr:rowOff>238125</xdr:rowOff>
        </xdr:to>
        <xdr:sp macro="" textlink="">
          <xdr:nvSpPr>
            <xdr:cNvPr id="11268" name="ComboBox1"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IN\CRUK\RTDStage\Workbook\RTD_2012_13_STAGE_WORKBOOK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
      <sheetName val="Info"/>
      <sheetName val="RTDstagebyroute"/>
      <sheetName val="RTDstage_data"/>
      <sheetName val="RTDroutebystage"/>
      <sheetName val="RTDroute_data"/>
      <sheetName val="Sex"/>
      <sheetName val="Sex_data"/>
      <sheetName val="Age"/>
      <sheetName val="Age_data"/>
      <sheetName val="Deprivation"/>
      <sheetName val="Deprivation_data"/>
      <sheetName val="Ethnicity"/>
      <sheetName val="Ethnicity_data"/>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ncrasenquiries@phe.gov.uk" TargetMode="External"/><Relationship Id="rId3" Type="http://schemas.openxmlformats.org/officeDocument/2006/relationships/hyperlink" Target="http://www.macmillan.org.uk/" TargetMode="External"/><Relationship Id="rId7" Type="http://schemas.openxmlformats.org/officeDocument/2006/relationships/hyperlink" Target="http://www.phe.gov.uk/" TargetMode="External"/><Relationship Id="rId2" Type="http://schemas.openxmlformats.org/officeDocument/2006/relationships/hyperlink" Target="http://www.ncin.org.uk/" TargetMode="External"/><Relationship Id="rId1" Type="http://schemas.openxmlformats.org/officeDocument/2006/relationships/hyperlink" Target="http://www.ncin.org.uk/about_ncin/segmentation" TargetMode="External"/><Relationship Id="rId6" Type="http://schemas.openxmlformats.org/officeDocument/2006/relationships/hyperlink" Target="http://www.wcisu.wales.nhs.uk/" TargetMode="External"/><Relationship Id="rId5" Type="http://schemas.openxmlformats.org/officeDocument/2006/relationships/hyperlink" Target="http://www.isdscotland.org/" TargetMode="External"/><Relationship Id="rId10" Type="http://schemas.openxmlformats.org/officeDocument/2006/relationships/drawing" Target="../drawings/drawing1.xml"/><Relationship Id="rId4" Type="http://schemas.openxmlformats.org/officeDocument/2006/relationships/hyperlink" Target="http://www.qub.ac.uk/research-centres/nicr/" TargetMode="External"/><Relationship Id="rId9" Type="http://schemas.openxmlformats.org/officeDocument/2006/relationships/hyperlink" Target="mailto:evidence@macmillan.org.uk"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70"/>
  <sheetViews>
    <sheetView topLeftCell="Y1" zoomScale="80" zoomScaleNormal="80" workbookViewId="0">
      <selection activeCell="AN6" sqref="AN6:AR11"/>
    </sheetView>
  </sheetViews>
  <sheetFormatPr defaultRowHeight="15" x14ac:dyDescent="0.25"/>
  <cols>
    <col min="1" max="1" width="16" bestFit="1" customWidth="1"/>
    <col min="31" max="31" width="19.140625" bestFit="1" customWidth="1"/>
    <col min="37" max="37" width="9.85546875" bestFit="1" customWidth="1"/>
    <col min="39" max="39" width="19.140625" bestFit="1" customWidth="1"/>
  </cols>
  <sheetData>
    <row r="1" spans="1:45" x14ac:dyDescent="0.25">
      <c r="B1" s="184" t="s">
        <v>7</v>
      </c>
      <c r="C1" s="184"/>
      <c r="D1" s="184"/>
      <c r="F1" s="184" t="s">
        <v>0</v>
      </c>
      <c r="G1" s="184"/>
      <c r="H1" s="184"/>
      <c r="J1" s="184" t="s">
        <v>1</v>
      </c>
      <c r="K1" s="184"/>
      <c r="L1" s="184"/>
      <c r="M1" s="184"/>
      <c r="N1" s="184"/>
      <c r="O1" s="184"/>
      <c r="Q1" s="184" t="s">
        <v>2</v>
      </c>
      <c r="R1" s="184"/>
      <c r="S1" s="184"/>
      <c r="T1" s="184"/>
      <c r="U1" s="184"/>
      <c r="V1" s="184"/>
      <c r="X1" s="184" t="s">
        <v>16</v>
      </c>
      <c r="Y1" s="184"/>
      <c r="Z1" s="184"/>
      <c r="AA1" s="184"/>
      <c r="AB1" s="184"/>
      <c r="AC1" s="184"/>
    </row>
    <row r="2" spans="1:45" x14ac:dyDescent="0.25">
      <c r="B2" s="184" t="s">
        <v>8</v>
      </c>
      <c r="C2" s="184"/>
      <c r="D2" s="184"/>
      <c r="F2" s="184" t="s">
        <v>9</v>
      </c>
      <c r="G2" s="184"/>
      <c r="H2" s="184"/>
      <c r="J2" s="184" t="s">
        <v>9</v>
      </c>
      <c r="K2" s="184"/>
      <c r="L2" s="184"/>
      <c r="M2" s="184" t="s">
        <v>8</v>
      </c>
      <c r="N2" s="184"/>
      <c r="O2" s="184"/>
      <c r="Q2" s="184" t="s">
        <v>9</v>
      </c>
      <c r="R2" s="184"/>
      <c r="S2" s="184"/>
      <c r="T2" s="184" t="s">
        <v>8</v>
      </c>
      <c r="U2" s="184"/>
      <c r="V2" s="184"/>
      <c r="X2" s="184" t="s">
        <v>9</v>
      </c>
      <c r="Y2" s="184"/>
      <c r="Z2" s="184"/>
      <c r="AA2" s="184" t="s">
        <v>8</v>
      </c>
      <c r="AB2" s="184"/>
      <c r="AC2" s="184"/>
    </row>
    <row r="3" spans="1:45" x14ac:dyDescent="0.25">
      <c r="B3" s="184" t="s">
        <v>10</v>
      </c>
      <c r="C3" s="184"/>
      <c r="D3" s="184"/>
      <c r="F3" s="184" t="s">
        <v>10</v>
      </c>
      <c r="G3" s="184"/>
      <c r="H3" s="184"/>
      <c r="J3" s="184" t="s">
        <v>10</v>
      </c>
      <c r="K3" s="184"/>
      <c r="L3" s="184"/>
      <c r="M3" s="184"/>
      <c r="N3" s="184"/>
      <c r="O3" s="184"/>
      <c r="Q3" s="184" t="s">
        <v>10</v>
      </c>
      <c r="R3" s="184"/>
      <c r="S3" s="184"/>
      <c r="T3" s="184"/>
      <c r="U3" s="184"/>
      <c r="V3" s="184"/>
      <c r="X3" s="184" t="s">
        <v>10</v>
      </c>
      <c r="Y3" s="184"/>
      <c r="Z3" s="184"/>
      <c r="AA3" s="184"/>
      <c r="AB3" s="184"/>
      <c r="AC3" s="184"/>
    </row>
    <row r="4" spans="1:45" x14ac:dyDescent="0.25">
      <c r="A4" s="5" t="s">
        <v>11</v>
      </c>
      <c r="B4" s="1" t="s">
        <v>4</v>
      </c>
      <c r="C4" s="1" t="s">
        <v>5</v>
      </c>
      <c r="D4" s="1" t="s">
        <v>6</v>
      </c>
      <c r="E4" s="4"/>
      <c r="F4" s="3" t="s">
        <v>4</v>
      </c>
      <c r="G4" s="3" t="s">
        <v>5</v>
      </c>
      <c r="H4" s="3" t="s">
        <v>6</v>
      </c>
      <c r="I4" s="4"/>
      <c r="J4" s="3" t="s">
        <v>4</v>
      </c>
      <c r="K4" s="3" t="s">
        <v>5</v>
      </c>
      <c r="L4" s="3" t="s">
        <v>6</v>
      </c>
      <c r="M4" s="1" t="s">
        <v>4</v>
      </c>
      <c r="N4" s="1" t="s">
        <v>5</v>
      </c>
      <c r="O4" s="1" t="s">
        <v>6</v>
      </c>
      <c r="P4" s="4"/>
      <c r="Q4" s="3" t="s">
        <v>4</v>
      </c>
      <c r="R4" s="3" t="s">
        <v>5</v>
      </c>
      <c r="S4" s="3" t="s">
        <v>6</v>
      </c>
      <c r="T4" s="1" t="s">
        <v>4</v>
      </c>
      <c r="U4" s="1" t="s">
        <v>5</v>
      </c>
      <c r="V4" s="1" t="s">
        <v>6</v>
      </c>
      <c r="X4" s="3" t="s">
        <v>4</v>
      </c>
      <c r="Y4" s="3" t="s">
        <v>5</v>
      </c>
      <c r="Z4" s="3" t="s">
        <v>6</v>
      </c>
      <c r="AA4" s="1" t="s">
        <v>4</v>
      </c>
      <c r="AB4" s="1" t="s">
        <v>5</v>
      </c>
      <c r="AC4" s="1" t="s">
        <v>6</v>
      </c>
      <c r="AE4" s="9"/>
      <c r="AF4" s="183" t="s">
        <v>29</v>
      </c>
      <c r="AG4" s="183"/>
      <c r="AH4" s="183"/>
      <c r="AI4" s="183"/>
      <c r="AJ4" s="183"/>
      <c r="AK4" s="183"/>
      <c r="AM4" s="9"/>
      <c r="AN4" s="183" t="s">
        <v>29</v>
      </c>
      <c r="AO4" s="183"/>
      <c r="AP4" s="183"/>
      <c r="AQ4" s="183"/>
      <c r="AR4" s="183"/>
      <c r="AS4" s="16"/>
    </row>
    <row r="5" spans="1:45" x14ac:dyDescent="0.25">
      <c r="A5" s="5">
        <v>1948</v>
      </c>
      <c r="B5" s="2">
        <v>30</v>
      </c>
      <c r="C5" s="2">
        <v>0</v>
      </c>
      <c r="D5" s="2">
        <v>0</v>
      </c>
      <c r="E5" s="4"/>
      <c r="F5" s="8">
        <v>0</v>
      </c>
      <c r="G5" s="8">
        <v>0</v>
      </c>
      <c r="H5" s="8">
        <v>0</v>
      </c>
      <c r="I5" s="4"/>
      <c r="J5" s="8" t="s">
        <v>12</v>
      </c>
      <c r="K5" s="8">
        <v>0</v>
      </c>
      <c r="L5" s="8">
        <v>0</v>
      </c>
      <c r="M5" s="2">
        <v>8</v>
      </c>
      <c r="N5" s="2">
        <v>0</v>
      </c>
      <c r="O5" s="2">
        <v>0</v>
      </c>
      <c r="P5" s="4"/>
      <c r="Q5" s="8">
        <v>0</v>
      </c>
      <c r="R5" s="8">
        <v>0</v>
      </c>
      <c r="S5" s="8">
        <v>0</v>
      </c>
      <c r="T5" s="2">
        <v>0</v>
      </c>
      <c r="U5" s="2">
        <v>0</v>
      </c>
      <c r="V5" s="2">
        <v>0</v>
      </c>
      <c r="W5" s="4"/>
      <c r="X5" s="8">
        <v>108</v>
      </c>
      <c r="Y5" s="8">
        <v>0</v>
      </c>
      <c r="Z5" s="8">
        <v>0</v>
      </c>
      <c r="AA5" s="2">
        <v>145</v>
      </c>
      <c r="AB5" s="2">
        <v>0</v>
      </c>
      <c r="AC5" s="2">
        <v>0</v>
      </c>
      <c r="AE5" s="9"/>
      <c r="AF5" s="14" t="s">
        <v>22</v>
      </c>
      <c r="AG5" s="15" t="s">
        <v>23</v>
      </c>
      <c r="AH5" s="15" t="s">
        <v>24</v>
      </c>
      <c r="AI5" s="15" t="s">
        <v>25</v>
      </c>
      <c r="AJ5" s="14" t="s">
        <v>26</v>
      </c>
      <c r="AK5" s="15" t="s">
        <v>27</v>
      </c>
      <c r="AM5" s="9"/>
      <c r="AN5" s="14" t="s">
        <v>22</v>
      </c>
      <c r="AO5" s="15" t="s">
        <v>23</v>
      </c>
      <c r="AP5" s="15" t="s">
        <v>24</v>
      </c>
      <c r="AQ5" s="15" t="s">
        <v>25</v>
      </c>
      <c r="AR5" s="14" t="s">
        <v>26</v>
      </c>
      <c r="AS5" s="10"/>
    </row>
    <row r="6" spans="1:45" x14ac:dyDescent="0.25">
      <c r="A6" s="5">
        <v>1949</v>
      </c>
      <c r="B6" s="2">
        <v>32</v>
      </c>
      <c r="C6" s="2">
        <v>0</v>
      </c>
      <c r="D6" s="2">
        <v>0</v>
      </c>
      <c r="E6" s="4"/>
      <c r="F6" s="8">
        <v>0</v>
      </c>
      <c r="G6" s="8">
        <v>0</v>
      </c>
      <c r="H6" s="8">
        <v>0</v>
      </c>
      <c r="I6" s="4"/>
      <c r="J6" s="8">
        <v>5</v>
      </c>
      <c r="K6" s="8">
        <v>0</v>
      </c>
      <c r="L6" s="8">
        <v>0</v>
      </c>
      <c r="M6" s="2">
        <v>8</v>
      </c>
      <c r="N6" s="2">
        <v>0</v>
      </c>
      <c r="O6" s="2">
        <v>0</v>
      </c>
      <c r="P6" s="4"/>
      <c r="Q6" s="8">
        <v>0</v>
      </c>
      <c r="R6" s="8">
        <v>0</v>
      </c>
      <c r="S6" s="8">
        <v>0</v>
      </c>
      <c r="T6" s="2">
        <v>0</v>
      </c>
      <c r="U6" s="2">
        <v>0</v>
      </c>
      <c r="V6" s="2">
        <v>0</v>
      </c>
      <c r="W6" s="4"/>
      <c r="X6" s="8">
        <v>115</v>
      </c>
      <c r="Y6" s="8">
        <v>0</v>
      </c>
      <c r="Z6" s="8">
        <v>0</v>
      </c>
      <c r="AA6" s="2">
        <v>153</v>
      </c>
      <c r="AB6" s="2">
        <v>0</v>
      </c>
      <c r="AC6" s="2">
        <v>0</v>
      </c>
      <c r="AE6" s="11" t="s">
        <v>28</v>
      </c>
      <c r="AF6" s="12">
        <v>202600</v>
      </c>
      <c r="AG6" s="12">
        <v>549000</v>
      </c>
      <c r="AH6" s="12">
        <v>443300</v>
      </c>
      <c r="AI6" s="12">
        <v>451000</v>
      </c>
      <c r="AJ6" s="12">
        <v>223300</v>
      </c>
      <c r="AK6" s="12">
        <v>1869300</v>
      </c>
      <c r="AM6" s="11" t="s">
        <v>28</v>
      </c>
      <c r="AN6" s="13">
        <v>0.11</v>
      </c>
      <c r="AO6" s="13">
        <v>0.28999999999999998</v>
      </c>
      <c r="AP6" s="13">
        <v>0.24</v>
      </c>
      <c r="AQ6" s="13">
        <v>0.24</v>
      </c>
      <c r="AR6" s="13">
        <v>0.12</v>
      </c>
      <c r="AS6" s="9"/>
    </row>
    <row r="7" spans="1:45" x14ac:dyDescent="0.25">
      <c r="A7" s="5">
        <v>1950</v>
      </c>
      <c r="B7" s="2">
        <v>34</v>
      </c>
      <c r="C7" s="2">
        <v>0</v>
      </c>
      <c r="D7" s="2">
        <v>0</v>
      </c>
      <c r="E7" s="4"/>
      <c r="F7" s="8">
        <v>0</v>
      </c>
      <c r="G7" s="8">
        <v>0</v>
      </c>
      <c r="H7" s="8">
        <v>0</v>
      </c>
      <c r="I7" s="4"/>
      <c r="J7" s="8">
        <v>5</v>
      </c>
      <c r="K7" s="8">
        <v>0</v>
      </c>
      <c r="L7" s="8">
        <v>0</v>
      </c>
      <c r="M7" s="2">
        <v>9</v>
      </c>
      <c r="N7" s="2">
        <v>0</v>
      </c>
      <c r="O7" s="2">
        <v>0</v>
      </c>
      <c r="P7" s="4"/>
      <c r="Q7" s="8">
        <v>0</v>
      </c>
      <c r="R7" s="8">
        <v>0</v>
      </c>
      <c r="S7" s="8">
        <v>0</v>
      </c>
      <c r="T7" s="2">
        <v>0</v>
      </c>
      <c r="U7" s="2">
        <v>0</v>
      </c>
      <c r="V7" s="2">
        <v>0</v>
      </c>
      <c r="W7" s="4"/>
      <c r="X7" s="8">
        <v>121</v>
      </c>
      <c r="Y7" s="8">
        <v>0</v>
      </c>
      <c r="Z7" s="8">
        <v>0</v>
      </c>
      <c r="AA7" s="2">
        <v>160</v>
      </c>
      <c r="AB7" s="2">
        <v>0</v>
      </c>
      <c r="AC7" s="2">
        <v>0</v>
      </c>
      <c r="AE7" s="11" t="s">
        <v>7</v>
      </c>
      <c r="AF7" s="12">
        <v>38000</v>
      </c>
      <c r="AG7" s="12">
        <v>126500</v>
      </c>
      <c r="AH7" s="12">
        <v>121400</v>
      </c>
      <c r="AI7" s="12">
        <v>145700</v>
      </c>
      <c r="AJ7" s="12">
        <v>62400</v>
      </c>
      <c r="AK7" s="12">
        <v>494000</v>
      </c>
      <c r="AM7" s="11" t="s">
        <v>7</v>
      </c>
      <c r="AN7" s="13">
        <v>0.08</v>
      </c>
      <c r="AO7" s="13">
        <v>0.26</v>
      </c>
      <c r="AP7" s="13">
        <v>0.25</v>
      </c>
      <c r="AQ7" s="13">
        <v>0.28999999999999998</v>
      </c>
      <c r="AR7" s="13">
        <v>0.13</v>
      </c>
      <c r="AS7" s="9"/>
    </row>
    <row r="8" spans="1:45" x14ac:dyDescent="0.25">
      <c r="A8" s="5">
        <v>1951</v>
      </c>
      <c r="B8" s="2">
        <v>36</v>
      </c>
      <c r="C8" s="2">
        <v>0</v>
      </c>
      <c r="D8" s="2">
        <v>0</v>
      </c>
      <c r="E8" s="4"/>
      <c r="F8" s="8">
        <v>0</v>
      </c>
      <c r="G8" s="8">
        <v>0</v>
      </c>
      <c r="H8" s="8">
        <v>0</v>
      </c>
      <c r="I8" s="4"/>
      <c r="J8" s="8">
        <v>5</v>
      </c>
      <c r="K8" s="8">
        <v>0</v>
      </c>
      <c r="L8" s="8">
        <v>0</v>
      </c>
      <c r="M8" s="2">
        <v>9</v>
      </c>
      <c r="N8" s="2">
        <v>0</v>
      </c>
      <c r="O8" s="2">
        <v>0</v>
      </c>
      <c r="P8" s="4"/>
      <c r="Q8" s="8">
        <v>0</v>
      </c>
      <c r="R8" s="8">
        <v>0</v>
      </c>
      <c r="S8" s="8">
        <v>0</v>
      </c>
      <c r="T8" s="2">
        <v>0</v>
      </c>
      <c r="U8" s="2">
        <v>0</v>
      </c>
      <c r="V8" s="2">
        <v>0</v>
      </c>
      <c r="W8" s="4"/>
      <c r="X8" s="8">
        <v>128</v>
      </c>
      <c r="Y8" s="8">
        <v>0</v>
      </c>
      <c r="Z8" s="8">
        <v>0</v>
      </c>
      <c r="AA8" s="2">
        <v>169</v>
      </c>
      <c r="AB8" s="2">
        <v>0</v>
      </c>
      <c r="AC8" s="2">
        <v>0</v>
      </c>
      <c r="AE8" s="11" t="s">
        <v>0</v>
      </c>
      <c r="AF8" s="12">
        <v>35400</v>
      </c>
      <c r="AG8" s="12">
        <v>109100</v>
      </c>
      <c r="AH8" s="12">
        <v>85400</v>
      </c>
      <c r="AI8" s="12">
        <v>50900</v>
      </c>
      <c r="AJ8" s="12">
        <v>3000</v>
      </c>
      <c r="AK8" s="12">
        <v>283900</v>
      </c>
      <c r="AM8" s="11" t="s">
        <v>0</v>
      </c>
      <c r="AN8" s="13">
        <v>0.12</v>
      </c>
      <c r="AO8" s="13">
        <v>0.38</v>
      </c>
      <c r="AP8" s="13">
        <v>0.3</v>
      </c>
      <c r="AQ8" s="13">
        <v>0.18</v>
      </c>
      <c r="AR8" s="13">
        <v>0.01</v>
      </c>
      <c r="AS8" s="9"/>
    </row>
    <row r="9" spans="1:45" x14ac:dyDescent="0.25">
      <c r="A9" s="5">
        <v>1952</v>
      </c>
      <c r="B9" s="2">
        <v>39</v>
      </c>
      <c r="C9" s="2">
        <v>0</v>
      </c>
      <c r="D9" s="2">
        <v>0</v>
      </c>
      <c r="E9" s="4"/>
      <c r="F9" s="8">
        <v>0</v>
      </c>
      <c r="G9" s="8">
        <v>0</v>
      </c>
      <c r="H9" s="8">
        <v>0</v>
      </c>
      <c r="I9" s="4"/>
      <c r="J9" s="8">
        <v>5</v>
      </c>
      <c r="K9" s="8">
        <v>0</v>
      </c>
      <c r="L9" s="8">
        <v>0</v>
      </c>
      <c r="M9" s="2">
        <v>10</v>
      </c>
      <c r="N9" s="2">
        <v>0</v>
      </c>
      <c r="O9" s="2">
        <v>0</v>
      </c>
      <c r="P9" s="4"/>
      <c r="Q9" s="8" t="s">
        <v>12</v>
      </c>
      <c r="R9" s="8">
        <v>0</v>
      </c>
      <c r="S9" s="8">
        <v>0</v>
      </c>
      <c r="T9" s="2">
        <v>0</v>
      </c>
      <c r="U9" s="2">
        <v>0</v>
      </c>
      <c r="V9" s="2">
        <v>0</v>
      </c>
      <c r="W9" s="4"/>
      <c r="X9" s="8">
        <v>136</v>
      </c>
      <c r="Y9" s="8">
        <v>0</v>
      </c>
      <c r="Z9" s="8">
        <v>0</v>
      </c>
      <c r="AA9" s="2">
        <v>177</v>
      </c>
      <c r="AB9" s="2">
        <v>0</v>
      </c>
      <c r="AC9" s="2">
        <v>0</v>
      </c>
      <c r="AE9" s="11" t="s">
        <v>1</v>
      </c>
      <c r="AF9" s="12">
        <v>24400</v>
      </c>
      <c r="AG9" s="12">
        <v>70800</v>
      </c>
      <c r="AH9" s="12">
        <v>52600</v>
      </c>
      <c r="AI9" s="12">
        <v>51200</v>
      </c>
      <c r="AJ9" s="12">
        <v>19800</v>
      </c>
      <c r="AK9" s="12">
        <v>218800</v>
      </c>
      <c r="AM9" s="11" t="s">
        <v>1</v>
      </c>
      <c r="AN9" s="13">
        <v>0.11</v>
      </c>
      <c r="AO9" s="13">
        <v>0.32</v>
      </c>
      <c r="AP9" s="13">
        <v>0.24</v>
      </c>
      <c r="AQ9" s="13">
        <v>0.23</v>
      </c>
      <c r="AR9" s="13">
        <v>0.09</v>
      </c>
      <c r="AS9" s="9"/>
    </row>
    <row r="10" spans="1:45" x14ac:dyDescent="0.25">
      <c r="A10" s="5">
        <v>1953</v>
      </c>
      <c r="B10" s="2">
        <v>41</v>
      </c>
      <c r="C10" s="2">
        <v>0</v>
      </c>
      <c r="D10" s="2">
        <v>0</v>
      </c>
      <c r="E10" s="4"/>
      <c r="F10" s="8">
        <v>0</v>
      </c>
      <c r="G10" s="8">
        <v>0</v>
      </c>
      <c r="H10" s="8">
        <v>0</v>
      </c>
      <c r="I10" s="4"/>
      <c r="J10" s="8">
        <v>6</v>
      </c>
      <c r="K10" s="8">
        <v>0</v>
      </c>
      <c r="L10" s="8">
        <v>0</v>
      </c>
      <c r="M10" s="2">
        <v>10</v>
      </c>
      <c r="N10" s="2">
        <v>0</v>
      </c>
      <c r="O10" s="2">
        <v>0</v>
      </c>
      <c r="P10" s="4"/>
      <c r="Q10" s="8" t="s">
        <v>12</v>
      </c>
      <c r="R10" s="8">
        <v>0</v>
      </c>
      <c r="S10" s="8">
        <v>0</v>
      </c>
      <c r="T10" s="2" t="s">
        <v>12</v>
      </c>
      <c r="U10" s="2">
        <v>0</v>
      </c>
      <c r="V10" s="2">
        <v>0</v>
      </c>
      <c r="W10" s="4"/>
      <c r="X10" s="8">
        <v>143</v>
      </c>
      <c r="Y10" s="8">
        <v>0</v>
      </c>
      <c r="Z10" s="8">
        <v>0</v>
      </c>
      <c r="AA10" s="2">
        <v>186</v>
      </c>
      <c r="AB10" s="2">
        <v>0</v>
      </c>
      <c r="AC10" s="2">
        <v>0</v>
      </c>
      <c r="AE10" s="11" t="s">
        <v>2</v>
      </c>
      <c r="AF10" s="12">
        <v>15900</v>
      </c>
      <c r="AG10" s="12">
        <v>18300</v>
      </c>
      <c r="AH10" s="12">
        <v>7000</v>
      </c>
      <c r="AI10" s="12">
        <v>5900</v>
      </c>
      <c r="AJ10" s="12">
        <v>4000</v>
      </c>
      <c r="AK10" s="12">
        <v>51100</v>
      </c>
      <c r="AM10" s="11" t="s">
        <v>2</v>
      </c>
      <c r="AN10" s="13">
        <v>0.31</v>
      </c>
      <c r="AO10" s="13">
        <v>0.36</v>
      </c>
      <c r="AP10" s="13">
        <v>0.14000000000000001</v>
      </c>
      <c r="AQ10" s="13">
        <v>0.12</v>
      </c>
      <c r="AR10" s="13">
        <v>0.08</v>
      </c>
      <c r="AS10" s="9"/>
    </row>
    <row r="11" spans="1:45" x14ac:dyDescent="0.25">
      <c r="A11" s="5">
        <v>1954</v>
      </c>
      <c r="B11" s="2">
        <v>43</v>
      </c>
      <c r="C11" s="2">
        <v>0</v>
      </c>
      <c r="D11" s="2">
        <v>0</v>
      </c>
      <c r="E11" s="4"/>
      <c r="F11" s="8">
        <v>0</v>
      </c>
      <c r="G11" s="8">
        <v>0</v>
      </c>
      <c r="H11" s="8">
        <v>0</v>
      </c>
      <c r="I11" s="4"/>
      <c r="J11" s="8">
        <v>6</v>
      </c>
      <c r="K11" s="8">
        <v>0</v>
      </c>
      <c r="L11" s="8">
        <v>0</v>
      </c>
      <c r="M11" s="2">
        <v>11</v>
      </c>
      <c r="N11" s="2">
        <v>0</v>
      </c>
      <c r="O11" s="2">
        <v>0</v>
      </c>
      <c r="P11" s="4"/>
      <c r="Q11" s="8" t="s">
        <v>12</v>
      </c>
      <c r="R11" s="8">
        <v>0</v>
      </c>
      <c r="S11" s="8">
        <v>0</v>
      </c>
      <c r="T11" s="2" t="s">
        <v>12</v>
      </c>
      <c r="U11" s="2">
        <v>0</v>
      </c>
      <c r="V11" s="2">
        <v>0</v>
      </c>
      <c r="W11" s="4"/>
      <c r="X11" s="8">
        <v>152</v>
      </c>
      <c r="Y11" s="8">
        <v>0</v>
      </c>
      <c r="Z11" s="8">
        <v>0</v>
      </c>
      <c r="AA11" s="2">
        <v>196</v>
      </c>
      <c r="AB11" s="2">
        <v>0</v>
      </c>
      <c r="AC11" s="2">
        <v>0</v>
      </c>
      <c r="AE11" s="11" t="s">
        <v>3</v>
      </c>
      <c r="AF11" s="12">
        <v>88900</v>
      </c>
      <c r="AG11" s="12">
        <v>224400</v>
      </c>
      <c r="AH11" s="12">
        <v>176800</v>
      </c>
      <c r="AI11" s="12">
        <v>197300</v>
      </c>
      <c r="AJ11" s="12">
        <v>134100</v>
      </c>
      <c r="AK11" s="12">
        <v>821500</v>
      </c>
      <c r="AM11" s="11" t="s">
        <v>3</v>
      </c>
      <c r="AN11" s="13">
        <v>0.11</v>
      </c>
      <c r="AO11" s="13">
        <v>0.27</v>
      </c>
      <c r="AP11" s="13">
        <v>0.22</v>
      </c>
      <c r="AQ11" s="13">
        <v>0.24</v>
      </c>
      <c r="AR11" s="13">
        <v>0.16</v>
      </c>
      <c r="AS11" s="9"/>
    </row>
    <row r="12" spans="1:45" x14ac:dyDescent="0.25">
      <c r="A12" s="5">
        <v>1955</v>
      </c>
      <c r="B12" s="2">
        <v>46</v>
      </c>
      <c r="C12" s="2">
        <v>0</v>
      </c>
      <c r="D12" s="2">
        <v>0</v>
      </c>
      <c r="E12" s="4"/>
      <c r="F12" s="8">
        <v>0</v>
      </c>
      <c r="G12" s="8">
        <v>0</v>
      </c>
      <c r="H12" s="8">
        <v>0</v>
      </c>
      <c r="I12" s="4"/>
      <c r="J12" s="8">
        <v>7</v>
      </c>
      <c r="K12" s="8">
        <v>0</v>
      </c>
      <c r="L12" s="8">
        <v>0</v>
      </c>
      <c r="M12" s="2">
        <v>11</v>
      </c>
      <c r="N12" s="2">
        <v>0</v>
      </c>
      <c r="O12" s="2">
        <v>0</v>
      </c>
      <c r="P12" s="4"/>
      <c r="Q12" s="8" t="s">
        <v>12</v>
      </c>
      <c r="R12" s="8">
        <v>0</v>
      </c>
      <c r="S12" s="8">
        <v>0</v>
      </c>
      <c r="T12" s="2" t="s">
        <v>12</v>
      </c>
      <c r="U12" s="2">
        <v>0</v>
      </c>
      <c r="V12" s="2">
        <v>0</v>
      </c>
      <c r="W12" s="4"/>
      <c r="X12" s="8">
        <v>160</v>
      </c>
      <c r="Y12" s="8">
        <v>0</v>
      </c>
      <c r="Z12" s="8">
        <v>0</v>
      </c>
      <c r="AA12" s="2">
        <v>206</v>
      </c>
      <c r="AB12" s="2">
        <v>0</v>
      </c>
      <c r="AC12" s="2">
        <v>0</v>
      </c>
      <c r="AE12" s="9"/>
      <c r="AF12" s="9"/>
      <c r="AG12" s="9"/>
      <c r="AH12" s="9"/>
      <c r="AI12" s="9"/>
      <c r="AJ12" s="9"/>
      <c r="AK12" s="9"/>
    </row>
    <row r="13" spans="1:45" x14ac:dyDescent="0.25">
      <c r="A13" s="5">
        <v>1956</v>
      </c>
      <c r="B13" s="2">
        <v>49</v>
      </c>
      <c r="C13" s="2">
        <v>0</v>
      </c>
      <c r="D13" s="2">
        <v>0</v>
      </c>
      <c r="E13" s="4"/>
      <c r="F13" s="8">
        <v>0</v>
      </c>
      <c r="G13" s="8">
        <v>0</v>
      </c>
      <c r="H13" s="8">
        <v>0</v>
      </c>
      <c r="I13" s="4"/>
      <c r="J13" s="8">
        <v>7</v>
      </c>
      <c r="K13" s="8">
        <v>0</v>
      </c>
      <c r="L13" s="8">
        <v>0</v>
      </c>
      <c r="M13" s="2">
        <v>12</v>
      </c>
      <c r="N13" s="2">
        <v>0</v>
      </c>
      <c r="O13" s="2">
        <v>0</v>
      </c>
      <c r="P13" s="4"/>
      <c r="Q13" s="8" t="s">
        <v>12</v>
      </c>
      <c r="R13" s="8">
        <v>0</v>
      </c>
      <c r="S13" s="8">
        <v>0</v>
      </c>
      <c r="T13" s="2" t="s">
        <v>12</v>
      </c>
      <c r="U13" s="2">
        <v>0</v>
      </c>
      <c r="V13" s="2">
        <v>0</v>
      </c>
      <c r="W13" s="4"/>
      <c r="X13" s="8">
        <v>169</v>
      </c>
      <c r="Y13" s="8">
        <v>0</v>
      </c>
      <c r="Z13" s="8">
        <v>0</v>
      </c>
      <c r="AA13" s="2">
        <v>216</v>
      </c>
      <c r="AB13" s="2">
        <v>0</v>
      </c>
      <c r="AC13" s="2">
        <v>0</v>
      </c>
      <c r="AE13" s="9"/>
      <c r="AF13" s="12"/>
      <c r="AG13" s="12"/>
      <c r="AH13" s="12"/>
      <c r="AI13" s="12"/>
      <c r="AJ13" s="12"/>
      <c r="AK13" s="12"/>
      <c r="AN13" s="20"/>
      <c r="AO13" s="20"/>
      <c r="AP13" s="20"/>
      <c r="AQ13" s="20"/>
      <c r="AR13" s="20"/>
    </row>
    <row r="14" spans="1:45" x14ac:dyDescent="0.25">
      <c r="A14" s="5">
        <v>1957</v>
      </c>
      <c r="B14" s="2">
        <v>52</v>
      </c>
      <c r="C14" s="2">
        <v>0</v>
      </c>
      <c r="D14" s="2">
        <v>0</v>
      </c>
      <c r="E14" s="4"/>
      <c r="F14" s="8">
        <v>0</v>
      </c>
      <c r="G14" s="8">
        <v>0</v>
      </c>
      <c r="H14" s="8">
        <v>0</v>
      </c>
      <c r="I14" s="4"/>
      <c r="J14" s="8">
        <v>7</v>
      </c>
      <c r="K14" s="8">
        <v>0</v>
      </c>
      <c r="L14" s="8">
        <v>0</v>
      </c>
      <c r="M14" s="2">
        <v>12</v>
      </c>
      <c r="N14" s="2">
        <v>0</v>
      </c>
      <c r="O14" s="2">
        <v>0</v>
      </c>
      <c r="P14" s="4"/>
      <c r="Q14" s="8" t="s">
        <v>12</v>
      </c>
      <c r="R14" s="8">
        <v>0</v>
      </c>
      <c r="S14" s="8">
        <v>0</v>
      </c>
      <c r="T14" s="2" t="s">
        <v>12</v>
      </c>
      <c r="U14" s="2">
        <v>0</v>
      </c>
      <c r="V14" s="2">
        <v>0</v>
      </c>
      <c r="W14" s="4"/>
      <c r="X14" s="8">
        <v>179</v>
      </c>
      <c r="Y14" s="8">
        <v>0</v>
      </c>
      <c r="Z14" s="8">
        <v>0</v>
      </c>
      <c r="AA14" s="2">
        <v>227</v>
      </c>
      <c r="AB14" s="2">
        <v>0</v>
      </c>
      <c r="AC14" s="2">
        <v>0</v>
      </c>
      <c r="AF14" s="12"/>
      <c r="AG14" s="12"/>
      <c r="AH14" s="12"/>
      <c r="AI14" s="12"/>
      <c r="AJ14" s="12"/>
      <c r="AK14" s="12"/>
      <c r="AN14" s="20"/>
      <c r="AO14" s="20"/>
      <c r="AP14" s="20"/>
      <c r="AQ14" s="20"/>
      <c r="AR14" s="20"/>
    </row>
    <row r="15" spans="1:45" x14ac:dyDescent="0.25">
      <c r="A15" s="5">
        <v>1958</v>
      </c>
      <c r="B15" s="2">
        <v>55</v>
      </c>
      <c r="C15" s="2">
        <v>0</v>
      </c>
      <c r="D15" s="2">
        <v>0</v>
      </c>
      <c r="E15" s="4"/>
      <c r="F15" s="8">
        <v>0</v>
      </c>
      <c r="G15" s="8">
        <v>0</v>
      </c>
      <c r="H15" s="8">
        <v>0</v>
      </c>
      <c r="I15" s="4"/>
      <c r="J15" s="8">
        <v>8</v>
      </c>
      <c r="K15" s="8">
        <v>0</v>
      </c>
      <c r="L15" s="8">
        <v>0</v>
      </c>
      <c r="M15" s="2">
        <v>13</v>
      </c>
      <c r="N15" s="2">
        <v>0</v>
      </c>
      <c r="O15" s="2">
        <v>0</v>
      </c>
      <c r="P15" s="4"/>
      <c r="Q15" s="8" t="s">
        <v>12</v>
      </c>
      <c r="R15" s="8">
        <v>0</v>
      </c>
      <c r="S15" s="8">
        <v>0</v>
      </c>
      <c r="T15" s="2" t="s">
        <v>12</v>
      </c>
      <c r="U15" s="2">
        <v>0</v>
      </c>
      <c r="V15" s="2">
        <v>0</v>
      </c>
      <c r="W15" s="4"/>
      <c r="X15" s="8">
        <v>189</v>
      </c>
      <c r="Y15" s="8">
        <v>0</v>
      </c>
      <c r="Z15" s="8">
        <v>0</v>
      </c>
      <c r="AA15" s="2">
        <v>239</v>
      </c>
      <c r="AB15" s="2">
        <v>0</v>
      </c>
      <c r="AC15" s="2">
        <v>0</v>
      </c>
      <c r="AF15" s="12"/>
      <c r="AG15" s="12"/>
      <c r="AH15" s="12"/>
      <c r="AI15" s="12"/>
      <c r="AJ15" s="12"/>
      <c r="AK15" s="12"/>
      <c r="AN15" s="20"/>
      <c r="AO15" s="20"/>
      <c r="AP15" s="20"/>
      <c r="AQ15" s="20"/>
      <c r="AR15" s="20"/>
    </row>
    <row r="16" spans="1:45" x14ac:dyDescent="0.25">
      <c r="A16" s="5">
        <v>1959</v>
      </c>
      <c r="B16" s="2">
        <v>58</v>
      </c>
      <c r="C16" s="2">
        <v>0</v>
      </c>
      <c r="D16" s="2">
        <v>0</v>
      </c>
      <c r="E16" s="4"/>
      <c r="F16" s="8">
        <v>0</v>
      </c>
      <c r="G16" s="8">
        <v>0</v>
      </c>
      <c r="H16" s="8">
        <v>0</v>
      </c>
      <c r="I16" s="4"/>
      <c r="J16" s="8">
        <v>8</v>
      </c>
      <c r="K16" s="8">
        <v>0</v>
      </c>
      <c r="L16" s="8">
        <v>0</v>
      </c>
      <c r="M16" s="2">
        <v>14</v>
      </c>
      <c r="N16" s="2">
        <v>0</v>
      </c>
      <c r="O16" s="2">
        <v>0</v>
      </c>
      <c r="P16" s="4"/>
      <c r="Q16" s="8" t="s">
        <v>12</v>
      </c>
      <c r="R16" s="8">
        <v>0</v>
      </c>
      <c r="S16" s="8">
        <v>0</v>
      </c>
      <c r="T16" s="2" t="s">
        <v>12</v>
      </c>
      <c r="U16" s="2">
        <v>0</v>
      </c>
      <c r="V16" s="2">
        <v>0</v>
      </c>
      <c r="W16" s="4"/>
      <c r="X16" s="8">
        <v>200</v>
      </c>
      <c r="Y16" s="8">
        <v>0</v>
      </c>
      <c r="Z16" s="8">
        <v>0</v>
      </c>
      <c r="AA16" s="2">
        <v>251</v>
      </c>
      <c r="AB16" s="2">
        <v>0</v>
      </c>
      <c r="AC16" s="2">
        <v>0</v>
      </c>
      <c r="AF16" s="12"/>
      <c r="AG16" s="12"/>
      <c r="AH16" s="12"/>
      <c r="AI16" s="12"/>
      <c r="AJ16" s="12"/>
      <c r="AK16" s="12"/>
      <c r="AN16" s="20"/>
      <c r="AO16" s="20"/>
      <c r="AP16" s="20"/>
      <c r="AQ16" s="20"/>
      <c r="AR16" s="20"/>
    </row>
    <row r="17" spans="1:44" x14ac:dyDescent="0.25">
      <c r="A17" s="5">
        <v>1960</v>
      </c>
      <c r="B17" s="2">
        <v>62</v>
      </c>
      <c r="C17" s="2">
        <v>0</v>
      </c>
      <c r="D17" s="2">
        <v>0</v>
      </c>
      <c r="E17" s="4"/>
      <c r="F17" s="8">
        <v>0</v>
      </c>
      <c r="G17" s="8">
        <v>0</v>
      </c>
      <c r="H17" s="8">
        <v>0</v>
      </c>
      <c r="I17" s="4"/>
      <c r="J17" s="8">
        <v>9</v>
      </c>
      <c r="K17" s="8">
        <v>0</v>
      </c>
      <c r="L17" s="8">
        <v>0</v>
      </c>
      <c r="M17" s="2">
        <v>14</v>
      </c>
      <c r="N17" s="2">
        <v>0</v>
      </c>
      <c r="O17" s="2">
        <v>0</v>
      </c>
      <c r="P17" s="4"/>
      <c r="Q17" s="8" t="s">
        <v>12</v>
      </c>
      <c r="R17" s="8">
        <v>0</v>
      </c>
      <c r="S17" s="8">
        <v>0</v>
      </c>
      <c r="T17" s="2" t="s">
        <v>12</v>
      </c>
      <c r="U17" s="2">
        <v>0</v>
      </c>
      <c r="V17" s="2">
        <v>0</v>
      </c>
      <c r="W17" s="4"/>
      <c r="X17" s="8">
        <v>212</v>
      </c>
      <c r="Y17" s="8">
        <v>0</v>
      </c>
      <c r="Z17" s="8">
        <v>0</v>
      </c>
      <c r="AA17" s="2">
        <v>264</v>
      </c>
      <c r="AB17" s="2">
        <v>0</v>
      </c>
      <c r="AC17" s="2">
        <v>0</v>
      </c>
      <c r="AF17" s="12"/>
      <c r="AG17" s="12"/>
      <c r="AH17" s="12"/>
      <c r="AI17" s="12"/>
      <c r="AJ17" s="12"/>
      <c r="AK17" s="12"/>
      <c r="AN17" s="20"/>
      <c r="AO17" s="20"/>
      <c r="AP17" s="20"/>
      <c r="AQ17" s="20"/>
      <c r="AR17" s="20"/>
    </row>
    <row r="18" spans="1:44" x14ac:dyDescent="0.25">
      <c r="A18" s="5">
        <v>1961</v>
      </c>
      <c r="B18" s="2">
        <v>66</v>
      </c>
      <c r="C18" s="2">
        <v>0</v>
      </c>
      <c r="D18" s="2">
        <v>0</v>
      </c>
      <c r="E18" s="4"/>
      <c r="F18" s="8">
        <v>0</v>
      </c>
      <c r="G18" s="8">
        <v>0</v>
      </c>
      <c r="H18" s="8">
        <v>0</v>
      </c>
      <c r="I18" s="4"/>
      <c r="J18" s="8">
        <v>9</v>
      </c>
      <c r="K18" s="8">
        <v>0</v>
      </c>
      <c r="L18" s="8">
        <v>0</v>
      </c>
      <c r="M18" s="2">
        <v>15</v>
      </c>
      <c r="N18" s="2">
        <v>0</v>
      </c>
      <c r="O18" s="2">
        <v>0</v>
      </c>
      <c r="P18" s="4"/>
      <c r="Q18" s="8" t="s">
        <v>12</v>
      </c>
      <c r="R18" s="8">
        <v>0</v>
      </c>
      <c r="S18" s="8">
        <v>0</v>
      </c>
      <c r="T18" s="2" t="s">
        <v>12</v>
      </c>
      <c r="U18" s="2">
        <v>0</v>
      </c>
      <c r="V18" s="2">
        <v>0</v>
      </c>
      <c r="W18" s="4"/>
      <c r="X18" s="8">
        <v>224</v>
      </c>
      <c r="Y18" s="8">
        <v>0</v>
      </c>
      <c r="Z18" s="8">
        <v>0</v>
      </c>
      <c r="AA18" s="2">
        <v>277</v>
      </c>
      <c r="AB18" s="2">
        <v>0</v>
      </c>
      <c r="AC18" s="2">
        <v>0</v>
      </c>
      <c r="AF18" s="12"/>
      <c r="AG18" s="12"/>
      <c r="AH18" s="12"/>
      <c r="AI18" s="12"/>
      <c r="AJ18" s="12"/>
      <c r="AK18" s="12"/>
      <c r="AN18" s="20"/>
      <c r="AO18" s="20"/>
      <c r="AP18" s="20"/>
      <c r="AQ18" s="20"/>
      <c r="AR18" s="20"/>
    </row>
    <row r="19" spans="1:44" x14ac:dyDescent="0.25">
      <c r="A19" s="5">
        <v>1962</v>
      </c>
      <c r="B19" s="2">
        <v>70</v>
      </c>
      <c r="C19" s="2">
        <v>0</v>
      </c>
      <c r="D19" s="2">
        <v>0</v>
      </c>
      <c r="E19" s="4"/>
      <c r="F19" s="8">
        <v>0</v>
      </c>
      <c r="G19" s="8">
        <v>0</v>
      </c>
      <c r="H19" s="8">
        <v>0</v>
      </c>
      <c r="I19" s="4"/>
      <c r="J19" s="8">
        <v>10</v>
      </c>
      <c r="K19" s="8">
        <v>0</v>
      </c>
      <c r="L19" s="8">
        <v>0</v>
      </c>
      <c r="M19" s="2">
        <v>16</v>
      </c>
      <c r="N19" s="2">
        <v>0</v>
      </c>
      <c r="O19" s="2">
        <v>0</v>
      </c>
      <c r="P19" s="4"/>
      <c r="Q19" s="8" t="s">
        <v>12</v>
      </c>
      <c r="R19" s="8">
        <v>0</v>
      </c>
      <c r="S19" s="8">
        <v>0</v>
      </c>
      <c r="T19" s="2" t="s">
        <v>12</v>
      </c>
      <c r="U19" s="2">
        <v>0</v>
      </c>
      <c r="V19" s="2">
        <v>0</v>
      </c>
      <c r="W19" s="4"/>
      <c r="X19" s="8">
        <v>236</v>
      </c>
      <c r="Y19" s="8">
        <v>0</v>
      </c>
      <c r="Z19" s="8">
        <v>0</v>
      </c>
      <c r="AA19" s="2">
        <v>291</v>
      </c>
      <c r="AB19" s="2">
        <v>0</v>
      </c>
      <c r="AC19" s="2">
        <v>0</v>
      </c>
      <c r="AN19" s="12"/>
      <c r="AO19" s="12"/>
      <c r="AP19" s="12"/>
      <c r="AQ19" s="12"/>
      <c r="AR19" s="12"/>
    </row>
    <row r="20" spans="1:44" x14ac:dyDescent="0.25">
      <c r="A20" s="5">
        <v>1963</v>
      </c>
      <c r="B20" s="2">
        <v>74</v>
      </c>
      <c r="C20" s="2">
        <v>0</v>
      </c>
      <c r="D20" s="2">
        <v>0</v>
      </c>
      <c r="E20" s="4"/>
      <c r="F20" s="8">
        <v>0</v>
      </c>
      <c r="G20" s="8">
        <v>0</v>
      </c>
      <c r="H20" s="8">
        <v>0</v>
      </c>
      <c r="I20" s="4"/>
      <c r="J20" s="8">
        <v>11</v>
      </c>
      <c r="K20" s="8">
        <v>0</v>
      </c>
      <c r="L20" s="8">
        <v>0</v>
      </c>
      <c r="M20" s="2">
        <v>16</v>
      </c>
      <c r="N20" s="2">
        <v>0</v>
      </c>
      <c r="O20" s="2">
        <v>0</v>
      </c>
      <c r="P20" s="4"/>
      <c r="Q20" s="8" t="s">
        <v>12</v>
      </c>
      <c r="R20" s="8">
        <v>0</v>
      </c>
      <c r="S20" s="8">
        <v>0</v>
      </c>
      <c r="T20" s="2" t="s">
        <v>12</v>
      </c>
      <c r="U20" s="2">
        <v>0</v>
      </c>
      <c r="V20" s="2">
        <v>0</v>
      </c>
      <c r="W20" s="4"/>
      <c r="X20" s="8">
        <v>250</v>
      </c>
      <c r="Y20" s="8">
        <v>0</v>
      </c>
      <c r="Z20" s="8">
        <v>0</v>
      </c>
      <c r="AA20" s="2">
        <v>306</v>
      </c>
      <c r="AB20" s="2">
        <v>0</v>
      </c>
      <c r="AC20" s="2">
        <v>0</v>
      </c>
    </row>
    <row r="21" spans="1:44" x14ac:dyDescent="0.25">
      <c r="A21" s="5">
        <v>1964</v>
      </c>
      <c r="B21" s="2">
        <v>78</v>
      </c>
      <c r="C21" s="2">
        <v>0</v>
      </c>
      <c r="D21" s="2">
        <v>0</v>
      </c>
      <c r="E21" s="4"/>
      <c r="F21" s="8">
        <v>0</v>
      </c>
      <c r="G21" s="8">
        <v>0</v>
      </c>
      <c r="H21" s="8">
        <v>0</v>
      </c>
      <c r="I21" s="4"/>
      <c r="J21" s="8">
        <v>11</v>
      </c>
      <c r="K21" s="8">
        <v>0</v>
      </c>
      <c r="L21" s="8">
        <v>0</v>
      </c>
      <c r="M21" s="2">
        <v>17</v>
      </c>
      <c r="N21" s="2">
        <v>0</v>
      </c>
      <c r="O21" s="2">
        <v>0</v>
      </c>
      <c r="P21" s="4"/>
      <c r="Q21" s="8" t="s">
        <v>12</v>
      </c>
      <c r="R21" s="8">
        <v>0</v>
      </c>
      <c r="S21" s="8">
        <v>0</v>
      </c>
      <c r="T21" s="2" t="s">
        <v>12</v>
      </c>
      <c r="U21" s="2">
        <v>0</v>
      </c>
      <c r="V21" s="2">
        <v>0</v>
      </c>
      <c r="W21" s="4"/>
      <c r="X21" s="8">
        <v>264</v>
      </c>
      <c r="Y21" s="8">
        <v>0</v>
      </c>
      <c r="Z21" s="8">
        <v>0</v>
      </c>
      <c r="AA21" s="2">
        <v>322</v>
      </c>
      <c r="AB21" s="2">
        <v>0</v>
      </c>
      <c r="AC21" s="2">
        <v>0</v>
      </c>
    </row>
    <row r="22" spans="1:44" x14ac:dyDescent="0.25">
      <c r="A22" s="5">
        <v>1965</v>
      </c>
      <c r="B22" s="2">
        <v>83</v>
      </c>
      <c r="C22" s="2">
        <v>0</v>
      </c>
      <c r="D22" s="2">
        <v>0</v>
      </c>
      <c r="E22" s="4"/>
      <c r="F22" s="8">
        <v>0</v>
      </c>
      <c r="G22" s="8">
        <v>0</v>
      </c>
      <c r="H22" s="8">
        <v>0</v>
      </c>
      <c r="I22" s="4"/>
      <c r="J22" s="8">
        <v>12</v>
      </c>
      <c r="K22" s="8">
        <v>0</v>
      </c>
      <c r="L22" s="8">
        <v>0</v>
      </c>
      <c r="M22" s="2">
        <v>18</v>
      </c>
      <c r="N22" s="2">
        <v>0</v>
      </c>
      <c r="O22" s="2">
        <v>0</v>
      </c>
      <c r="P22" s="4"/>
      <c r="Q22" s="8" t="s">
        <v>12</v>
      </c>
      <c r="R22" s="8">
        <v>0</v>
      </c>
      <c r="S22" s="8">
        <v>0</v>
      </c>
      <c r="T22" s="2" t="s">
        <v>12</v>
      </c>
      <c r="U22" s="2">
        <v>0</v>
      </c>
      <c r="V22" s="2">
        <v>0</v>
      </c>
      <c r="W22" s="4"/>
      <c r="X22" s="8">
        <v>279</v>
      </c>
      <c r="Y22" s="8">
        <v>0</v>
      </c>
      <c r="Z22" s="8">
        <v>0</v>
      </c>
      <c r="AA22" s="2">
        <v>338</v>
      </c>
      <c r="AB22" s="2">
        <v>0</v>
      </c>
      <c r="AC22" s="2">
        <v>0</v>
      </c>
    </row>
    <row r="23" spans="1:44" x14ac:dyDescent="0.25">
      <c r="A23" s="5">
        <v>1966</v>
      </c>
      <c r="B23" s="2">
        <v>88</v>
      </c>
      <c r="C23" s="2">
        <v>0</v>
      </c>
      <c r="D23" s="2">
        <v>0</v>
      </c>
      <c r="E23" s="4"/>
      <c r="F23" s="8">
        <v>0</v>
      </c>
      <c r="G23" s="8">
        <v>0</v>
      </c>
      <c r="H23" s="8">
        <v>0</v>
      </c>
      <c r="I23" s="4"/>
      <c r="J23" s="8">
        <v>13</v>
      </c>
      <c r="K23" s="8">
        <v>0</v>
      </c>
      <c r="L23" s="8">
        <v>0</v>
      </c>
      <c r="M23" s="2">
        <v>19</v>
      </c>
      <c r="N23" s="2">
        <v>0</v>
      </c>
      <c r="O23" s="2">
        <v>0</v>
      </c>
      <c r="P23" s="4"/>
      <c r="Q23" s="8" t="s">
        <v>12</v>
      </c>
      <c r="R23" s="8">
        <v>0</v>
      </c>
      <c r="S23" s="8">
        <v>0</v>
      </c>
      <c r="T23" s="2" t="s">
        <v>12</v>
      </c>
      <c r="U23" s="2">
        <v>0</v>
      </c>
      <c r="V23" s="2">
        <v>0</v>
      </c>
      <c r="W23" s="4"/>
      <c r="X23" s="8">
        <v>295</v>
      </c>
      <c r="Y23" s="8">
        <v>0</v>
      </c>
      <c r="Z23" s="8">
        <v>0</v>
      </c>
      <c r="AA23" s="2">
        <v>355</v>
      </c>
      <c r="AB23" s="2">
        <v>0</v>
      </c>
      <c r="AC23" s="2">
        <v>0</v>
      </c>
    </row>
    <row r="24" spans="1:44" x14ac:dyDescent="0.25">
      <c r="A24" s="5">
        <v>1967</v>
      </c>
      <c r="B24" s="2">
        <v>94</v>
      </c>
      <c r="C24" s="2">
        <v>0</v>
      </c>
      <c r="D24" s="2">
        <v>0</v>
      </c>
      <c r="E24" s="4"/>
      <c r="F24" s="8">
        <v>0</v>
      </c>
      <c r="G24" s="8">
        <v>0</v>
      </c>
      <c r="H24" s="8">
        <v>0</v>
      </c>
      <c r="I24" s="4"/>
      <c r="J24" s="8">
        <v>14</v>
      </c>
      <c r="K24" s="8">
        <v>0</v>
      </c>
      <c r="L24" s="8">
        <v>0</v>
      </c>
      <c r="M24" s="2">
        <v>20</v>
      </c>
      <c r="N24" s="2">
        <v>0</v>
      </c>
      <c r="O24" s="2">
        <v>0</v>
      </c>
      <c r="P24" s="4"/>
      <c r="Q24" s="8" t="s">
        <v>12</v>
      </c>
      <c r="R24" s="8">
        <v>0</v>
      </c>
      <c r="S24" s="8">
        <v>0</v>
      </c>
      <c r="T24" s="2" t="s">
        <v>12</v>
      </c>
      <c r="U24" s="2">
        <v>0</v>
      </c>
      <c r="V24" s="2">
        <v>0</v>
      </c>
      <c r="W24" s="4"/>
      <c r="X24" s="8">
        <v>312</v>
      </c>
      <c r="Y24" s="8">
        <v>0</v>
      </c>
      <c r="Z24" s="8">
        <v>0</v>
      </c>
      <c r="AA24" s="2">
        <v>373</v>
      </c>
      <c r="AB24" s="2">
        <v>0</v>
      </c>
      <c r="AC24" s="2">
        <v>0</v>
      </c>
    </row>
    <row r="25" spans="1:44" x14ac:dyDescent="0.25">
      <c r="A25" s="5">
        <v>1968</v>
      </c>
      <c r="B25" s="2">
        <v>99</v>
      </c>
      <c r="C25" s="2">
        <v>0</v>
      </c>
      <c r="D25" s="2">
        <v>0</v>
      </c>
      <c r="E25" s="4"/>
      <c r="F25" s="8">
        <v>0</v>
      </c>
      <c r="G25" s="8">
        <v>0</v>
      </c>
      <c r="H25" s="8">
        <v>0</v>
      </c>
      <c r="I25" s="4"/>
      <c r="J25" s="8">
        <v>14</v>
      </c>
      <c r="K25" s="8">
        <v>0</v>
      </c>
      <c r="L25" s="8">
        <v>0</v>
      </c>
      <c r="M25" s="2">
        <v>21</v>
      </c>
      <c r="N25" s="2">
        <v>0</v>
      </c>
      <c r="O25" s="2">
        <v>0</v>
      </c>
      <c r="P25" s="4"/>
      <c r="Q25" s="8" t="s">
        <v>12</v>
      </c>
      <c r="R25" s="8">
        <v>0</v>
      </c>
      <c r="S25" s="8">
        <v>0</v>
      </c>
      <c r="T25" s="2" t="s">
        <v>12</v>
      </c>
      <c r="U25" s="2">
        <v>0</v>
      </c>
      <c r="V25" s="2">
        <v>0</v>
      </c>
      <c r="W25" s="4"/>
      <c r="X25" s="8">
        <v>330</v>
      </c>
      <c r="Y25" s="8">
        <v>0</v>
      </c>
      <c r="Z25" s="8">
        <v>0</v>
      </c>
      <c r="AA25" s="2">
        <v>392</v>
      </c>
      <c r="AB25" s="2">
        <v>0</v>
      </c>
      <c r="AC25" s="2">
        <v>0</v>
      </c>
    </row>
    <row r="26" spans="1:44" x14ac:dyDescent="0.25">
      <c r="A26" s="5">
        <v>1969</v>
      </c>
      <c r="B26" s="2">
        <v>105</v>
      </c>
      <c r="C26" s="2">
        <v>0</v>
      </c>
      <c r="D26" s="2">
        <v>0</v>
      </c>
      <c r="E26" s="4"/>
      <c r="F26" s="8">
        <v>0</v>
      </c>
      <c r="G26" s="8">
        <v>0</v>
      </c>
      <c r="H26" s="8">
        <v>0</v>
      </c>
      <c r="I26" s="4"/>
      <c r="J26" s="8">
        <v>15</v>
      </c>
      <c r="K26" s="8">
        <v>0</v>
      </c>
      <c r="L26" s="8">
        <v>0</v>
      </c>
      <c r="M26" s="2">
        <v>21</v>
      </c>
      <c r="N26" s="2">
        <v>0</v>
      </c>
      <c r="O26" s="2">
        <v>0</v>
      </c>
      <c r="P26" s="4"/>
      <c r="Q26" s="8" t="s">
        <v>12</v>
      </c>
      <c r="R26" s="8">
        <v>0</v>
      </c>
      <c r="S26" s="8">
        <v>0</v>
      </c>
      <c r="T26" s="2" t="s">
        <v>12</v>
      </c>
      <c r="U26" s="2">
        <v>0</v>
      </c>
      <c r="V26" s="2">
        <v>0</v>
      </c>
      <c r="W26" s="4"/>
      <c r="X26" s="8">
        <v>349</v>
      </c>
      <c r="Y26" s="8">
        <v>0</v>
      </c>
      <c r="Z26" s="8">
        <v>0</v>
      </c>
      <c r="AA26" s="2">
        <v>412</v>
      </c>
      <c r="AB26" s="2">
        <v>0</v>
      </c>
      <c r="AC26" s="2">
        <v>0</v>
      </c>
    </row>
    <row r="27" spans="1:44" x14ac:dyDescent="0.25">
      <c r="A27" s="5">
        <v>1970</v>
      </c>
      <c r="B27" s="2">
        <v>112</v>
      </c>
      <c r="C27" s="2">
        <v>0</v>
      </c>
      <c r="D27" s="2">
        <v>0</v>
      </c>
      <c r="E27" s="4"/>
      <c r="F27" s="8">
        <v>0</v>
      </c>
      <c r="G27" s="8">
        <v>0</v>
      </c>
      <c r="H27" s="8">
        <v>0</v>
      </c>
      <c r="I27" s="4"/>
      <c r="J27" s="8">
        <v>16</v>
      </c>
      <c r="K27" s="8">
        <v>0</v>
      </c>
      <c r="L27" s="8">
        <v>0</v>
      </c>
      <c r="M27" s="2">
        <v>23</v>
      </c>
      <c r="N27" s="2">
        <v>0</v>
      </c>
      <c r="O27" s="2">
        <v>0</v>
      </c>
      <c r="P27" s="4"/>
      <c r="Q27" s="8" t="s">
        <v>12</v>
      </c>
      <c r="R27" s="8">
        <v>0</v>
      </c>
      <c r="S27" s="8">
        <v>0</v>
      </c>
      <c r="T27" s="2" t="s">
        <v>12</v>
      </c>
      <c r="U27" s="2">
        <v>0</v>
      </c>
      <c r="V27" s="2">
        <v>0</v>
      </c>
      <c r="W27" s="4"/>
      <c r="X27" s="8">
        <v>369</v>
      </c>
      <c r="Y27" s="8">
        <v>0</v>
      </c>
      <c r="Z27" s="8">
        <v>0</v>
      </c>
      <c r="AA27" s="2">
        <v>433</v>
      </c>
      <c r="AB27" s="2">
        <v>0</v>
      </c>
      <c r="AC27" s="2">
        <v>0</v>
      </c>
    </row>
    <row r="28" spans="1:44" x14ac:dyDescent="0.25">
      <c r="A28" s="5">
        <v>1971</v>
      </c>
      <c r="B28" s="2">
        <v>77</v>
      </c>
      <c r="C28" s="2">
        <v>161</v>
      </c>
      <c r="D28" s="2">
        <v>0</v>
      </c>
      <c r="E28" s="4"/>
      <c r="F28" s="8">
        <v>0</v>
      </c>
      <c r="G28" s="8" t="s">
        <v>12</v>
      </c>
      <c r="H28" s="8">
        <v>0</v>
      </c>
      <c r="I28" s="4"/>
      <c r="J28" s="8">
        <v>11</v>
      </c>
      <c r="K28" s="8">
        <v>21</v>
      </c>
      <c r="L28" s="8">
        <v>0</v>
      </c>
      <c r="M28" s="2">
        <v>17</v>
      </c>
      <c r="N28" s="2">
        <v>24</v>
      </c>
      <c r="O28" s="2">
        <v>0</v>
      </c>
      <c r="P28" s="4"/>
      <c r="Q28" s="8" t="s">
        <v>12</v>
      </c>
      <c r="R28" s="8">
        <v>15</v>
      </c>
      <c r="S28" s="8">
        <v>0</v>
      </c>
      <c r="T28" s="2" t="s">
        <v>12</v>
      </c>
      <c r="U28" s="2">
        <v>8</v>
      </c>
      <c r="V28" s="2">
        <v>0</v>
      </c>
      <c r="W28" s="4"/>
      <c r="X28" s="8">
        <v>262</v>
      </c>
      <c r="Y28" s="8">
        <v>90</v>
      </c>
      <c r="Z28" s="8">
        <v>0</v>
      </c>
      <c r="AA28" s="2">
        <v>276</v>
      </c>
      <c r="AB28" s="2">
        <v>231</v>
      </c>
      <c r="AC28" s="2">
        <v>0</v>
      </c>
    </row>
    <row r="29" spans="1:44" x14ac:dyDescent="0.25">
      <c r="A29" s="5">
        <v>1972</v>
      </c>
      <c r="B29" s="2">
        <v>88</v>
      </c>
      <c r="C29" s="2">
        <v>244</v>
      </c>
      <c r="D29" s="2">
        <v>0</v>
      </c>
      <c r="E29" s="4"/>
      <c r="F29" s="8" t="s">
        <v>12</v>
      </c>
      <c r="G29" s="8" t="s">
        <v>12</v>
      </c>
      <c r="H29" s="8">
        <v>0</v>
      </c>
      <c r="I29" s="4"/>
      <c r="J29" s="8">
        <v>10</v>
      </c>
      <c r="K29" s="8">
        <v>39</v>
      </c>
      <c r="L29" s="8">
        <v>0</v>
      </c>
      <c r="M29" s="2">
        <v>12</v>
      </c>
      <c r="N29" s="2">
        <v>41</v>
      </c>
      <c r="O29" s="2">
        <v>0</v>
      </c>
      <c r="P29" s="4"/>
      <c r="Q29" s="8" t="s">
        <v>12</v>
      </c>
      <c r="R29" s="8">
        <v>17</v>
      </c>
      <c r="S29" s="8">
        <v>0</v>
      </c>
      <c r="T29" s="2" t="s">
        <v>12</v>
      </c>
      <c r="U29" s="2">
        <v>8</v>
      </c>
      <c r="V29" s="2">
        <v>0</v>
      </c>
      <c r="W29" s="4"/>
      <c r="X29" s="8">
        <v>263</v>
      </c>
      <c r="Y29" s="8">
        <v>104</v>
      </c>
      <c r="Z29" s="8">
        <v>0</v>
      </c>
      <c r="AA29" s="2">
        <v>321</v>
      </c>
      <c r="AB29" s="2">
        <v>261</v>
      </c>
      <c r="AC29" s="2">
        <v>0</v>
      </c>
    </row>
    <row r="30" spans="1:44" x14ac:dyDescent="0.25">
      <c r="A30" s="5">
        <v>1973</v>
      </c>
      <c r="B30" s="2">
        <v>129</v>
      </c>
      <c r="C30" s="2">
        <v>305</v>
      </c>
      <c r="D30" s="2">
        <v>0</v>
      </c>
      <c r="E30" s="4"/>
      <c r="F30" s="8">
        <v>0</v>
      </c>
      <c r="G30" s="8">
        <v>5</v>
      </c>
      <c r="H30" s="8">
        <v>0</v>
      </c>
      <c r="I30" s="4"/>
      <c r="J30" s="8">
        <v>18</v>
      </c>
      <c r="K30" s="8">
        <v>29</v>
      </c>
      <c r="L30" s="8">
        <v>0</v>
      </c>
      <c r="M30" s="2">
        <v>35</v>
      </c>
      <c r="N30" s="2">
        <v>50</v>
      </c>
      <c r="O30" s="2">
        <v>0</v>
      </c>
      <c r="P30" s="4"/>
      <c r="Q30" s="8" t="s">
        <v>12</v>
      </c>
      <c r="R30" s="8">
        <v>21</v>
      </c>
      <c r="S30" s="8">
        <v>0</v>
      </c>
      <c r="T30" s="2" t="s">
        <v>12</v>
      </c>
      <c r="U30" s="2" t="s">
        <v>12</v>
      </c>
      <c r="V30" s="2">
        <v>0</v>
      </c>
      <c r="W30" s="4"/>
      <c r="X30" s="8">
        <v>301</v>
      </c>
      <c r="Y30" s="8">
        <v>161</v>
      </c>
      <c r="Z30" s="8">
        <v>0</v>
      </c>
      <c r="AA30" s="2">
        <v>330</v>
      </c>
      <c r="AB30" s="2">
        <v>273</v>
      </c>
      <c r="AC30" s="2">
        <v>0</v>
      </c>
    </row>
    <row r="31" spans="1:44" x14ac:dyDescent="0.25">
      <c r="A31" s="5">
        <v>1974</v>
      </c>
      <c r="B31" s="2">
        <v>113</v>
      </c>
      <c r="C31" s="2">
        <v>325</v>
      </c>
      <c r="D31" s="2">
        <v>0</v>
      </c>
      <c r="E31" s="4"/>
      <c r="F31" s="8" t="s">
        <v>12</v>
      </c>
      <c r="G31" s="8">
        <v>8</v>
      </c>
      <c r="H31" s="8">
        <v>0</v>
      </c>
      <c r="I31" s="4"/>
      <c r="J31" s="8">
        <v>12</v>
      </c>
      <c r="K31" s="8">
        <v>24</v>
      </c>
      <c r="L31" s="8">
        <v>0</v>
      </c>
      <c r="M31" s="2">
        <v>17</v>
      </c>
      <c r="N31" s="2">
        <v>41</v>
      </c>
      <c r="O31" s="2">
        <v>0</v>
      </c>
      <c r="P31" s="4"/>
      <c r="Q31" s="8" t="s">
        <v>12</v>
      </c>
      <c r="R31" s="8">
        <v>20</v>
      </c>
      <c r="S31" s="8">
        <v>0</v>
      </c>
      <c r="T31" s="2" t="s">
        <v>12</v>
      </c>
      <c r="U31" s="2">
        <v>8</v>
      </c>
      <c r="V31" s="2">
        <v>0</v>
      </c>
      <c r="W31" s="4"/>
      <c r="X31" s="8">
        <v>266</v>
      </c>
      <c r="Y31" s="8">
        <v>144</v>
      </c>
      <c r="Z31" s="8">
        <v>0</v>
      </c>
      <c r="AA31" s="2">
        <v>391</v>
      </c>
      <c r="AB31" s="2">
        <v>304</v>
      </c>
      <c r="AC31" s="2">
        <v>0</v>
      </c>
    </row>
    <row r="32" spans="1:44" x14ac:dyDescent="0.25">
      <c r="A32" s="5">
        <v>1975</v>
      </c>
      <c r="B32" s="2">
        <v>156</v>
      </c>
      <c r="C32" s="2">
        <v>480</v>
      </c>
      <c r="D32" s="2">
        <v>0</v>
      </c>
      <c r="E32" s="4"/>
      <c r="F32" s="8" t="s">
        <v>12</v>
      </c>
      <c r="G32" s="8">
        <v>11</v>
      </c>
      <c r="H32" s="8">
        <v>0</v>
      </c>
      <c r="I32" s="4"/>
      <c r="J32" s="8">
        <v>15</v>
      </c>
      <c r="K32" s="8">
        <v>52</v>
      </c>
      <c r="L32" s="8">
        <v>0</v>
      </c>
      <c r="M32" s="2">
        <v>34</v>
      </c>
      <c r="N32" s="2">
        <v>93</v>
      </c>
      <c r="O32" s="2">
        <v>0</v>
      </c>
      <c r="P32" s="4"/>
      <c r="Q32" s="8" t="s">
        <v>12</v>
      </c>
      <c r="R32" s="8">
        <v>34</v>
      </c>
      <c r="S32" s="8">
        <v>0</v>
      </c>
      <c r="T32" s="2">
        <v>6</v>
      </c>
      <c r="U32" s="2">
        <v>11</v>
      </c>
      <c r="V32" s="2">
        <v>0</v>
      </c>
      <c r="W32" s="4"/>
      <c r="X32" s="8">
        <v>425</v>
      </c>
      <c r="Y32" s="8">
        <v>222</v>
      </c>
      <c r="Z32" s="8">
        <v>0</v>
      </c>
      <c r="AA32" s="2">
        <v>492</v>
      </c>
      <c r="AB32" s="2">
        <v>486</v>
      </c>
      <c r="AC32" s="2">
        <v>0</v>
      </c>
    </row>
    <row r="33" spans="1:29" x14ac:dyDescent="0.25">
      <c r="A33" s="5">
        <v>1976</v>
      </c>
      <c r="B33" s="2">
        <v>165</v>
      </c>
      <c r="C33" s="2">
        <v>447</v>
      </c>
      <c r="D33" s="2">
        <v>0</v>
      </c>
      <c r="E33" s="4"/>
      <c r="F33" s="8" t="s">
        <v>12</v>
      </c>
      <c r="G33" s="8">
        <v>8</v>
      </c>
      <c r="H33" s="8">
        <v>0</v>
      </c>
      <c r="I33" s="4"/>
      <c r="J33" s="8">
        <v>18</v>
      </c>
      <c r="K33" s="8">
        <v>74</v>
      </c>
      <c r="L33" s="8">
        <v>0</v>
      </c>
      <c r="M33" s="2">
        <v>38</v>
      </c>
      <c r="N33" s="2">
        <v>103</v>
      </c>
      <c r="O33" s="2">
        <v>0</v>
      </c>
      <c r="P33" s="4"/>
      <c r="Q33" s="8">
        <v>9</v>
      </c>
      <c r="R33" s="8">
        <v>49</v>
      </c>
      <c r="S33" s="8">
        <v>0</v>
      </c>
      <c r="T33" s="2" t="s">
        <v>12</v>
      </c>
      <c r="U33" s="2">
        <v>10</v>
      </c>
      <c r="V33" s="2">
        <v>0</v>
      </c>
      <c r="W33" s="4"/>
      <c r="X33" s="8">
        <v>477</v>
      </c>
      <c r="Y33" s="8">
        <v>269</v>
      </c>
      <c r="Z33" s="8">
        <v>0</v>
      </c>
      <c r="AA33" s="2">
        <v>526</v>
      </c>
      <c r="AB33" s="2">
        <v>463</v>
      </c>
      <c r="AC33" s="2">
        <v>0</v>
      </c>
    </row>
    <row r="34" spans="1:29" x14ac:dyDescent="0.25">
      <c r="A34" s="5">
        <v>1977</v>
      </c>
      <c r="B34" s="2">
        <v>183</v>
      </c>
      <c r="C34" s="2">
        <v>700</v>
      </c>
      <c r="D34" s="2">
        <v>0</v>
      </c>
      <c r="E34" s="4"/>
      <c r="F34" s="8">
        <v>0</v>
      </c>
      <c r="G34" s="8">
        <v>19</v>
      </c>
      <c r="H34" s="8">
        <v>0</v>
      </c>
      <c r="I34" s="4"/>
      <c r="J34" s="8">
        <v>27</v>
      </c>
      <c r="K34" s="8">
        <v>86</v>
      </c>
      <c r="L34" s="8">
        <v>0</v>
      </c>
      <c r="M34" s="2">
        <v>35</v>
      </c>
      <c r="N34" s="2">
        <v>125</v>
      </c>
      <c r="O34" s="2">
        <v>0</v>
      </c>
      <c r="P34" s="4"/>
      <c r="Q34" s="8">
        <v>8</v>
      </c>
      <c r="R34" s="8">
        <v>71</v>
      </c>
      <c r="S34" s="8">
        <v>0</v>
      </c>
      <c r="T34" s="2" t="s">
        <v>12</v>
      </c>
      <c r="U34" s="2">
        <v>16</v>
      </c>
      <c r="V34" s="2">
        <v>0</v>
      </c>
      <c r="W34" s="4"/>
      <c r="X34" s="8">
        <v>527</v>
      </c>
      <c r="Y34" s="8">
        <v>324</v>
      </c>
      <c r="Z34" s="8">
        <v>0</v>
      </c>
      <c r="AA34" s="2">
        <v>721</v>
      </c>
      <c r="AB34" s="2">
        <v>657</v>
      </c>
      <c r="AC34" s="2">
        <v>0</v>
      </c>
    </row>
    <row r="35" spans="1:29" x14ac:dyDescent="0.25">
      <c r="A35" s="5">
        <v>1978</v>
      </c>
      <c r="B35" s="2">
        <v>210</v>
      </c>
      <c r="C35" s="2">
        <v>815</v>
      </c>
      <c r="D35" s="2">
        <v>0</v>
      </c>
      <c r="E35" s="4"/>
      <c r="F35" s="8" t="s">
        <v>12</v>
      </c>
      <c r="G35" s="8">
        <v>33</v>
      </c>
      <c r="H35" s="8">
        <v>0</v>
      </c>
      <c r="I35" s="4"/>
      <c r="J35" s="8">
        <v>21</v>
      </c>
      <c r="K35" s="8">
        <v>100</v>
      </c>
      <c r="L35" s="8">
        <v>0</v>
      </c>
      <c r="M35" s="2">
        <v>46</v>
      </c>
      <c r="N35" s="2">
        <v>155</v>
      </c>
      <c r="O35" s="2">
        <v>0</v>
      </c>
      <c r="P35" s="4"/>
      <c r="Q35" s="8">
        <v>8</v>
      </c>
      <c r="R35" s="8">
        <v>54</v>
      </c>
      <c r="S35" s="8">
        <v>0</v>
      </c>
      <c r="T35" s="2">
        <v>5</v>
      </c>
      <c r="U35" s="2">
        <v>19</v>
      </c>
      <c r="V35" s="2">
        <v>0</v>
      </c>
      <c r="W35" s="4"/>
      <c r="X35" s="8">
        <v>601</v>
      </c>
      <c r="Y35" s="8">
        <v>378</v>
      </c>
      <c r="Z35" s="8">
        <v>0</v>
      </c>
      <c r="AA35" s="2">
        <v>674</v>
      </c>
      <c r="AB35" s="2">
        <v>678</v>
      </c>
      <c r="AC35" s="2">
        <v>0</v>
      </c>
    </row>
    <row r="36" spans="1:29" x14ac:dyDescent="0.25">
      <c r="A36" s="5">
        <v>1979</v>
      </c>
      <c r="B36" s="2">
        <v>189</v>
      </c>
      <c r="C36" s="2">
        <v>850</v>
      </c>
      <c r="D36" s="2" t="s">
        <v>12</v>
      </c>
      <c r="E36" s="4"/>
      <c r="F36" s="8">
        <v>0</v>
      </c>
      <c r="G36" s="8">
        <v>29</v>
      </c>
      <c r="H36" s="8" t="s">
        <v>12</v>
      </c>
      <c r="I36" s="4"/>
      <c r="J36" s="8">
        <v>33</v>
      </c>
      <c r="K36" s="8">
        <v>120</v>
      </c>
      <c r="L36" s="8" t="s">
        <v>12</v>
      </c>
      <c r="M36" s="2">
        <v>35</v>
      </c>
      <c r="N36" s="2">
        <v>189</v>
      </c>
      <c r="O36" s="2" t="s">
        <v>12</v>
      </c>
      <c r="P36" s="4"/>
      <c r="Q36" s="8">
        <v>8</v>
      </c>
      <c r="R36" s="8">
        <v>56</v>
      </c>
      <c r="S36" s="8" t="s">
        <v>12</v>
      </c>
      <c r="T36" s="2" t="s">
        <v>12</v>
      </c>
      <c r="U36" s="2">
        <v>32</v>
      </c>
      <c r="V36" s="2">
        <v>0</v>
      </c>
      <c r="W36" s="4"/>
      <c r="X36" s="8">
        <v>648</v>
      </c>
      <c r="Y36" s="8">
        <v>431</v>
      </c>
      <c r="Z36" s="8">
        <v>6</v>
      </c>
      <c r="AA36" s="2">
        <v>817</v>
      </c>
      <c r="AB36" s="2">
        <v>831</v>
      </c>
      <c r="AC36" s="2" t="s">
        <v>12</v>
      </c>
    </row>
    <row r="37" spans="1:29" x14ac:dyDescent="0.25">
      <c r="A37" s="5">
        <v>1980</v>
      </c>
      <c r="B37" s="2">
        <v>242</v>
      </c>
      <c r="C37" s="2">
        <v>995</v>
      </c>
      <c r="D37" s="2">
        <v>8</v>
      </c>
      <c r="E37" s="4"/>
      <c r="F37" s="8">
        <v>0</v>
      </c>
      <c r="G37" s="8">
        <v>33</v>
      </c>
      <c r="H37" s="8">
        <v>10</v>
      </c>
      <c r="I37" s="4"/>
      <c r="J37" s="8">
        <v>28</v>
      </c>
      <c r="K37" s="8">
        <v>143</v>
      </c>
      <c r="L37" s="8">
        <v>5</v>
      </c>
      <c r="M37" s="2">
        <v>40</v>
      </c>
      <c r="N37" s="2">
        <v>181</v>
      </c>
      <c r="O37" s="2">
        <v>9</v>
      </c>
      <c r="P37" s="4"/>
      <c r="Q37" s="8">
        <v>7</v>
      </c>
      <c r="R37" s="8">
        <v>60</v>
      </c>
      <c r="S37" s="8" t="s">
        <v>12</v>
      </c>
      <c r="T37" s="2">
        <v>5</v>
      </c>
      <c r="U37" s="2">
        <v>36</v>
      </c>
      <c r="V37" s="2" t="s">
        <v>12</v>
      </c>
      <c r="W37" s="4"/>
      <c r="X37" s="8">
        <v>792</v>
      </c>
      <c r="Y37" s="8">
        <v>525</v>
      </c>
      <c r="Z37" s="8">
        <v>19</v>
      </c>
      <c r="AA37" s="2">
        <v>943</v>
      </c>
      <c r="AB37" s="2">
        <v>1026</v>
      </c>
      <c r="AC37" s="2">
        <v>13</v>
      </c>
    </row>
    <row r="38" spans="1:29" x14ac:dyDescent="0.25">
      <c r="A38" s="5">
        <v>1981</v>
      </c>
      <c r="B38" s="2">
        <v>310</v>
      </c>
      <c r="C38" s="2">
        <v>1217</v>
      </c>
      <c r="D38" s="2">
        <v>18</v>
      </c>
      <c r="E38" s="4"/>
      <c r="F38" s="8" t="s">
        <v>12</v>
      </c>
      <c r="G38" s="8">
        <v>43</v>
      </c>
      <c r="H38" s="8">
        <v>6</v>
      </c>
      <c r="I38" s="4"/>
      <c r="J38" s="8">
        <v>40</v>
      </c>
      <c r="K38" s="8">
        <v>202</v>
      </c>
      <c r="L38" s="8">
        <v>12</v>
      </c>
      <c r="M38" s="2">
        <v>36</v>
      </c>
      <c r="N38" s="2">
        <v>239</v>
      </c>
      <c r="O38" s="2">
        <v>12</v>
      </c>
      <c r="P38" s="4"/>
      <c r="Q38" s="8">
        <v>10</v>
      </c>
      <c r="R38" s="8">
        <v>87</v>
      </c>
      <c r="S38" s="8" t="s">
        <v>12</v>
      </c>
      <c r="T38" s="2">
        <v>5</v>
      </c>
      <c r="U38" s="2">
        <v>31</v>
      </c>
      <c r="V38" s="2" t="s">
        <v>12</v>
      </c>
      <c r="W38" s="4"/>
      <c r="X38" s="8">
        <v>924</v>
      </c>
      <c r="Y38" s="8">
        <v>623</v>
      </c>
      <c r="Z38" s="8">
        <v>30</v>
      </c>
      <c r="AA38" s="2">
        <v>1138</v>
      </c>
      <c r="AB38" s="2">
        <v>1263</v>
      </c>
      <c r="AC38" s="2">
        <v>19</v>
      </c>
    </row>
    <row r="39" spans="1:29" x14ac:dyDescent="0.25">
      <c r="A39" s="5">
        <v>1982</v>
      </c>
      <c r="B39" s="2">
        <v>327</v>
      </c>
      <c r="C39" s="2">
        <v>1434</v>
      </c>
      <c r="D39" s="2">
        <v>31</v>
      </c>
      <c r="E39" s="4"/>
      <c r="F39" s="8" t="s">
        <v>12</v>
      </c>
      <c r="G39" s="8">
        <v>51</v>
      </c>
      <c r="H39" s="8">
        <v>25</v>
      </c>
      <c r="I39" s="4"/>
      <c r="J39" s="8">
        <v>35</v>
      </c>
      <c r="K39" s="8">
        <v>203</v>
      </c>
      <c r="L39" s="8">
        <v>22</v>
      </c>
      <c r="M39" s="2">
        <v>48</v>
      </c>
      <c r="N39" s="2">
        <v>305</v>
      </c>
      <c r="O39" s="2">
        <v>23</v>
      </c>
      <c r="P39" s="4"/>
      <c r="Q39" s="8">
        <v>5</v>
      </c>
      <c r="R39" s="8">
        <v>84</v>
      </c>
      <c r="S39" s="8">
        <v>13</v>
      </c>
      <c r="T39" s="2">
        <v>6</v>
      </c>
      <c r="U39" s="2">
        <v>38</v>
      </c>
      <c r="V39" s="2" t="s">
        <v>12</v>
      </c>
      <c r="W39" s="4"/>
      <c r="X39" s="8">
        <v>1016</v>
      </c>
      <c r="Y39" s="8">
        <v>679</v>
      </c>
      <c r="Z39" s="8">
        <v>32</v>
      </c>
      <c r="AA39" s="2">
        <v>1249</v>
      </c>
      <c r="AB39" s="2">
        <v>1365</v>
      </c>
      <c r="AC39" s="2">
        <v>40</v>
      </c>
    </row>
    <row r="40" spans="1:29" x14ac:dyDescent="0.25">
      <c r="A40" s="5">
        <v>1983</v>
      </c>
      <c r="B40" s="2">
        <v>346</v>
      </c>
      <c r="C40" s="2">
        <v>1494</v>
      </c>
      <c r="D40" s="2">
        <v>24</v>
      </c>
      <c r="E40" s="4"/>
      <c r="F40" s="8">
        <v>0</v>
      </c>
      <c r="G40" s="8">
        <v>51</v>
      </c>
      <c r="H40" s="8">
        <v>15</v>
      </c>
      <c r="I40" s="4"/>
      <c r="J40" s="8">
        <v>43</v>
      </c>
      <c r="K40" s="8">
        <v>209</v>
      </c>
      <c r="L40" s="8">
        <v>20</v>
      </c>
      <c r="M40" s="2">
        <v>45</v>
      </c>
      <c r="N40" s="2">
        <v>303</v>
      </c>
      <c r="O40" s="2">
        <v>34</v>
      </c>
      <c r="P40" s="4"/>
      <c r="Q40" s="8">
        <v>8</v>
      </c>
      <c r="R40" s="8">
        <v>98</v>
      </c>
      <c r="S40" s="8">
        <v>16</v>
      </c>
      <c r="T40" s="2">
        <v>7</v>
      </c>
      <c r="U40" s="2">
        <v>46</v>
      </c>
      <c r="V40" s="2">
        <v>10</v>
      </c>
      <c r="W40" s="4"/>
      <c r="X40" s="8">
        <v>999</v>
      </c>
      <c r="Y40" s="8">
        <v>790</v>
      </c>
      <c r="Z40" s="8">
        <v>45</v>
      </c>
      <c r="AA40" s="2">
        <v>1294</v>
      </c>
      <c r="AB40" s="2">
        <v>1492</v>
      </c>
      <c r="AC40" s="2">
        <v>42</v>
      </c>
    </row>
    <row r="41" spans="1:29" x14ac:dyDescent="0.25">
      <c r="A41" s="5">
        <v>1984</v>
      </c>
      <c r="B41" s="2">
        <v>355</v>
      </c>
      <c r="C41" s="2">
        <v>1571</v>
      </c>
      <c r="D41" s="2">
        <v>37</v>
      </c>
      <c r="E41" s="4"/>
      <c r="F41" s="8" t="s">
        <v>12</v>
      </c>
      <c r="G41" s="8">
        <v>59</v>
      </c>
      <c r="H41" s="8">
        <v>24</v>
      </c>
      <c r="I41" s="4"/>
      <c r="J41" s="8">
        <v>35</v>
      </c>
      <c r="K41" s="8">
        <v>264</v>
      </c>
      <c r="L41" s="8">
        <v>22</v>
      </c>
      <c r="M41" s="2">
        <v>32</v>
      </c>
      <c r="N41" s="2">
        <v>327</v>
      </c>
      <c r="O41" s="2">
        <v>37</v>
      </c>
      <c r="P41" s="4"/>
      <c r="Q41" s="8">
        <v>7</v>
      </c>
      <c r="R41" s="8">
        <v>79</v>
      </c>
      <c r="S41" s="8">
        <v>13</v>
      </c>
      <c r="T41" s="2">
        <v>5</v>
      </c>
      <c r="U41" s="2">
        <v>40</v>
      </c>
      <c r="V41" s="2">
        <v>5</v>
      </c>
      <c r="W41" s="4"/>
      <c r="X41" s="8">
        <v>1096</v>
      </c>
      <c r="Y41" s="8">
        <v>869</v>
      </c>
      <c r="Z41" s="8">
        <v>50</v>
      </c>
      <c r="AA41" s="2">
        <v>1402</v>
      </c>
      <c r="AB41" s="2">
        <v>1572</v>
      </c>
      <c r="AC41" s="2">
        <v>58</v>
      </c>
    </row>
    <row r="42" spans="1:29" x14ac:dyDescent="0.25">
      <c r="A42" s="5">
        <v>1985</v>
      </c>
      <c r="B42" s="2">
        <v>460</v>
      </c>
      <c r="C42" s="2">
        <v>2331</v>
      </c>
      <c r="D42" s="2">
        <v>87</v>
      </c>
      <c r="E42" s="4"/>
      <c r="F42" s="8" t="s">
        <v>12</v>
      </c>
      <c r="G42" s="8">
        <v>93</v>
      </c>
      <c r="H42" s="8">
        <v>41</v>
      </c>
      <c r="I42" s="4"/>
      <c r="J42" s="8">
        <v>45</v>
      </c>
      <c r="K42" s="8">
        <v>391</v>
      </c>
      <c r="L42" s="8">
        <v>38</v>
      </c>
      <c r="M42" s="2">
        <v>54</v>
      </c>
      <c r="N42" s="2">
        <v>485</v>
      </c>
      <c r="O42" s="2">
        <v>54</v>
      </c>
      <c r="P42" s="4"/>
      <c r="Q42" s="8">
        <v>18</v>
      </c>
      <c r="R42" s="8">
        <v>131</v>
      </c>
      <c r="S42" s="8">
        <v>29</v>
      </c>
      <c r="T42" s="2">
        <v>17</v>
      </c>
      <c r="U42" s="2">
        <v>61</v>
      </c>
      <c r="V42" s="2">
        <v>10</v>
      </c>
      <c r="W42" s="4"/>
      <c r="X42" s="8">
        <v>1554</v>
      </c>
      <c r="Y42" s="8">
        <v>1375</v>
      </c>
      <c r="Z42" s="8">
        <v>107</v>
      </c>
      <c r="AA42" s="2">
        <v>1974</v>
      </c>
      <c r="AB42" s="2">
        <v>2524</v>
      </c>
      <c r="AC42" s="2">
        <v>109</v>
      </c>
    </row>
    <row r="43" spans="1:29" x14ac:dyDescent="0.25">
      <c r="A43" s="5">
        <v>1986</v>
      </c>
      <c r="B43" s="2">
        <v>516</v>
      </c>
      <c r="C43" s="2">
        <v>2525</v>
      </c>
      <c r="D43" s="2">
        <v>83</v>
      </c>
      <c r="E43" s="4"/>
      <c r="F43" s="8">
        <v>0</v>
      </c>
      <c r="G43" s="8">
        <v>118</v>
      </c>
      <c r="H43" s="8">
        <v>57</v>
      </c>
      <c r="I43" s="4"/>
      <c r="J43" s="8">
        <v>52</v>
      </c>
      <c r="K43" s="8">
        <v>421</v>
      </c>
      <c r="L43" s="8">
        <v>38</v>
      </c>
      <c r="M43" s="2">
        <v>47</v>
      </c>
      <c r="N43" s="2">
        <v>544</v>
      </c>
      <c r="O43" s="2">
        <v>60</v>
      </c>
      <c r="P43" s="4"/>
      <c r="Q43" s="8">
        <v>21</v>
      </c>
      <c r="R43" s="8">
        <v>155</v>
      </c>
      <c r="S43" s="8">
        <v>35</v>
      </c>
      <c r="T43" s="2">
        <v>13</v>
      </c>
      <c r="U43" s="2">
        <v>57</v>
      </c>
      <c r="V43" s="2">
        <v>13</v>
      </c>
      <c r="W43" s="4"/>
      <c r="X43" s="8">
        <v>1623</v>
      </c>
      <c r="Y43" s="8">
        <v>1504</v>
      </c>
      <c r="Z43" s="8">
        <v>98</v>
      </c>
      <c r="AA43" s="2">
        <v>2056</v>
      </c>
      <c r="AB43" s="2">
        <v>2550</v>
      </c>
      <c r="AC43" s="2">
        <v>120</v>
      </c>
    </row>
    <row r="44" spans="1:29" x14ac:dyDescent="0.25">
      <c r="A44" s="5">
        <v>1987</v>
      </c>
      <c r="B44" s="2">
        <v>495</v>
      </c>
      <c r="C44" s="2">
        <v>3088</v>
      </c>
      <c r="D44" s="2">
        <v>97</v>
      </c>
      <c r="E44" s="4"/>
      <c r="F44" s="8" t="s">
        <v>12</v>
      </c>
      <c r="G44" s="8">
        <v>126</v>
      </c>
      <c r="H44" s="8">
        <v>57</v>
      </c>
      <c r="I44" s="4"/>
      <c r="J44" s="8">
        <v>53</v>
      </c>
      <c r="K44" s="8">
        <v>479</v>
      </c>
      <c r="L44" s="8">
        <v>50</v>
      </c>
      <c r="M44" s="2">
        <v>43</v>
      </c>
      <c r="N44" s="2">
        <v>552</v>
      </c>
      <c r="O44" s="2">
        <v>59</v>
      </c>
      <c r="P44" s="4"/>
      <c r="Q44" s="8">
        <v>10</v>
      </c>
      <c r="R44" s="8">
        <v>140</v>
      </c>
      <c r="S44" s="8">
        <v>31</v>
      </c>
      <c r="T44" s="2">
        <v>8</v>
      </c>
      <c r="U44" s="2">
        <v>62</v>
      </c>
      <c r="V44" s="2">
        <v>17</v>
      </c>
      <c r="W44" s="4"/>
      <c r="X44" s="8">
        <v>1780</v>
      </c>
      <c r="Y44" s="8">
        <v>1725</v>
      </c>
      <c r="Z44" s="8">
        <v>112</v>
      </c>
      <c r="AA44" s="2">
        <v>2001</v>
      </c>
      <c r="AB44" s="2">
        <v>2825</v>
      </c>
      <c r="AC44" s="2">
        <v>146</v>
      </c>
    </row>
    <row r="45" spans="1:29" x14ac:dyDescent="0.25">
      <c r="A45" s="5">
        <v>1988</v>
      </c>
      <c r="B45" s="2">
        <v>552</v>
      </c>
      <c r="C45" s="2">
        <v>3493</v>
      </c>
      <c r="D45" s="2">
        <v>132</v>
      </c>
      <c r="E45" s="4"/>
      <c r="F45" s="8" t="s">
        <v>12</v>
      </c>
      <c r="G45" s="8">
        <v>138</v>
      </c>
      <c r="H45" s="8">
        <v>70</v>
      </c>
      <c r="I45" s="4"/>
      <c r="J45" s="8">
        <v>50</v>
      </c>
      <c r="K45" s="8">
        <v>538</v>
      </c>
      <c r="L45" s="8">
        <v>48</v>
      </c>
      <c r="M45" s="2">
        <v>52</v>
      </c>
      <c r="N45" s="2">
        <v>658</v>
      </c>
      <c r="O45" s="2">
        <v>96</v>
      </c>
      <c r="P45" s="4"/>
      <c r="Q45" s="8" t="s">
        <v>12</v>
      </c>
      <c r="R45" s="8">
        <v>155</v>
      </c>
      <c r="S45" s="8">
        <v>43</v>
      </c>
      <c r="T45" s="2">
        <v>8</v>
      </c>
      <c r="U45" s="2">
        <v>59</v>
      </c>
      <c r="V45" s="2">
        <v>18</v>
      </c>
      <c r="W45" s="4"/>
      <c r="X45" s="8">
        <v>1937</v>
      </c>
      <c r="Y45" s="8">
        <v>2030</v>
      </c>
      <c r="Z45" s="8">
        <v>132</v>
      </c>
      <c r="AA45" s="2">
        <v>2289</v>
      </c>
      <c r="AB45" s="2">
        <v>3343</v>
      </c>
      <c r="AC45" s="2">
        <v>171</v>
      </c>
    </row>
    <row r="46" spans="1:29" x14ac:dyDescent="0.25">
      <c r="A46" s="5">
        <v>1989</v>
      </c>
      <c r="B46" s="2">
        <v>590</v>
      </c>
      <c r="C46" s="2">
        <v>4321</v>
      </c>
      <c r="D46" s="2">
        <v>152</v>
      </c>
      <c r="E46" s="4"/>
      <c r="F46" s="8" t="s">
        <v>12</v>
      </c>
      <c r="G46" s="8">
        <v>149</v>
      </c>
      <c r="H46" s="8">
        <v>80</v>
      </c>
      <c r="I46" s="4"/>
      <c r="J46" s="8">
        <v>46</v>
      </c>
      <c r="K46" s="8">
        <v>626</v>
      </c>
      <c r="L46" s="8">
        <v>51</v>
      </c>
      <c r="M46" s="2">
        <v>41</v>
      </c>
      <c r="N46" s="2">
        <v>705</v>
      </c>
      <c r="O46" s="2">
        <v>75</v>
      </c>
      <c r="P46" s="4"/>
      <c r="Q46" s="8">
        <v>9</v>
      </c>
      <c r="R46" s="8">
        <v>191</v>
      </c>
      <c r="S46" s="8">
        <v>39</v>
      </c>
      <c r="T46" s="2">
        <v>12</v>
      </c>
      <c r="U46" s="2">
        <v>97</v>
      </c>
      <c r="V46" s="2">
        <v>22</v>
      </c>
      <c r="W46" s="4"/>
      <c r="X46" s="8">
        <v>1953</v>
      </c>
      <c r="Y46" s="8">
        <v>2101</v>
      </c>
      <c r="Z46" s="8">
        <v>169</v>
      </c>
      <c r="AA46" s="2">
        <v>2123</v>
      </c>
      <c r="AB46" s="2">
        <v>3516</v>
      </c>
      <c r="AC46" s="2">
        <v>197</v>
      </c>
    </row>
    <row r="47" spans="1:29" x14ac:dyDescent="0.25">
      <c r="A47" s="5">
        <v>1990</v>
      </c>
      <c r="B47" s="2">
        <v>582</v>
      </c>
      <c r="C47" s="2">
        <v>5058</v>
      </c>
      <c r="D47" s="2">
        <v>152</v>
      </c>
      <c r="E47" s="4"/>
      <c r="F47" s="8" t="s">
        <v>12</v>
      </c>
      <c r="G47" s="8">
        <v>202</v>
      </c>
      <c r="H47" s="8">
        <v>60</v>
      </c>
      <c r="I47" s="4"/>
      <c r="J47" s="8">
        <v>61</v>
      </c>
      <c r="K47" s="8">
        <v>665</v>
      </c>
      <c r="L47" s="8">
        <v>49</v>
      </c>
      <c r="M47" s="2">
        <v>50</v>
      </c>
      <c r="N47" s="2">
        <v>754</v>
      </c>
      <c r="O47" s="2">
        <v>93</v>
      </c>
      <c r="P47" s="4"/>
      <c r="Q47" s="8">
        <v>14</v>
      </c>
      <c r="R47" s="8">
        <v>158</v>
      </c>
      <c r="S47" s="8">
        <v>29</v>
      </c>
      <c r="T47" s="2">
        <v>10</v>
      </c>
      <c r="U47" s="2">
        <v>89</v>
      </c>
      <c r="V47" s="2">
        <v>18</v>
      </c>
      <c r="W47" s="4"/>
      <c r="X47" s="8">
        <v>1904</v>
      </c>
      <c r="Y47" s="8">
        <v>2191</v>
      </c>
      <c r="Z47" s="8">
        <v>136</v>
      </c>
      <c r="AA47" s="2">
        <v>2141</v>
      </c>
      <c r="AB47" s="2">
        <v>3574</v>
      </c>
      <c r="AC47" s="2">
        <v>162</v>
      </c>
    </row>
    <row r="48" spans="1:29" x14ac:dyDescent="0.25">
      <c r="A48" s="5">
        <v>1991</v>
      </c>
      <c r="B48" s="2">
        <v>597</v>
      </c>
      <c r="C48" s="2">
        <v>6071</v>
      </c>
      <c r="D48" s="2">
        <v>224</v>
      </c>
      <c r="E48" s="4"/>
      <c r="F48" s="8" t="s">
        <v>12</v>
      </c>
      <c r="G48" s="8">
        <v>225</v>
      </c>
      <c r="H48" s="8">
        <v>75</v>
      </c>
      <c r="I48" s="4"/>
      <c r="J48" s="8">
        <v>49</v>
      </c>
      <c r="K48" s="8">
        <v>738</v>
      </c>
      <c r="L48" s="8">
        <v>57</v>
      </c>
      <c r="M48" s="2">
        <v>46</v>
      </c>
      <c r="N48" s="2">
        <v>814</v>
      </c>
      <c r="O48" s="2">
        <v>127</v>
      </c>
      <c r="P48" s="4"/>
      <c r="Q48" s="8">
        <v>7</v>
      </c>
      <c r="R48" s="8">
        <v>148</v>
      </c>
      <c r="S48" s="8">
        <v>25</v>
      </c>
      <c r="T48" s="2">
        <v>6</v>
      </c>
      <c r="U48" s="2">
        <v>77</v>
      </c>
      <c r="V48" s="2">
        <v>13</v>
      </c>
      <c r="W48" s="4"/>
      <c r="X48" s="8">
        <v>1893</v>
      </c>
      <c r="Y48" s="8">
        <v>2368</v>
      </c>
      <c r="Z48" s="8">
        <v>148</v>
      </c>
      <c r="AA48" s="2">
        <v>2031</v>
      </c>
      <c r="AB48" s="2">
        <v>3446</v>
      </c>
      <c r="AC48" s="2">
        <v>204</v>
      </c>
    </row>
    <row r="49" spans="1:29" x14ac:dyDescent="0.25">
      <c r="A49" s="5">
        <v>1992</v>
      </c>
      <c r="B49" s="2">
        <v>707</v>
      </c>
      <c r="C49" s="2">
        <v>6573</v>
      </c>
      <c r="D49" s="2">
        <v>267</v>
      </c>
      <c r="E49" s="4"/>
      <c r="F49" s="8">
        <v>0</v>
      </c>
      <c r="G49" s="8">
        <v>301</v>
      </c>
      <c r="H49" s="8">
        <v>98</v>
      </c>
      <c r="I49" s="4"/>
      <c r="J49" s="8">
        <v>59</v>
      </c>
      <c r="K49" s="8">
        <v>846</v>
      </c>
      <c r="L49" s="8">
        <v>103</v>
      </c>
      <c r="M49" s="2">
        <v>64</v>
      </c>
      <c r="N49" s="2">
        <v>905</v>
      </c>
      <c r="O49" s="2">
        <v>148</v>
      </c>
      <c r="P49" s="4"/>
      <c r="Q49" s="8">
        <v>8</v>
      </c>
      <c r="R49" s="8">
        <v>156</v>
      </c>
      <c r="S49" s="8">
        <v>30</v>
      </c>
      <c r="T49" s="2">
        <v>18</v>
      </c>
      <c r="U49" s="2">
        <v>79</v>
      </c>
      <c r="V49" s="2">
        <v>18</v>
      </c>
      <c r="W49" s="4"/>
      <c r="X49" s="8">
        <v>1978</v>
      </c>
      <c r="Y49" s="8">
        <v>2568</v>
      </c>
      <c r="Z49" s="8">
        <v>170</v>
      </c>
      <c r="AA49" s="2">
        <v>2034</v>
      </c>
      <c r="AB49" s="2">
        <v>3776</v>
      </c>
      <c r="AC49" s="2">
        <v>278</v>
      </c>
    </row>
    <row r="50" spans="1:29" x14ac:dyDescent="0.25">
      <c r="A50" s="5">
        <v>1993</v>
      </c>
      <c r="B50" s="2">
        <v>744</v>
      </c>
      <c r="C50" s="2">
        <v>6638</v>
      </c>
      <c r="D50" s="2">
        <v>378</v>
      </c>
      <c r="E50" s="4"/>
      <c r="F50" s="8" t="s">
        <v>12</v>
      </c>
      <c r="G50" s="8">
        <v>504</v>
      </c>
      <c r="H50" s="8">
        <v>174</v>
      </c>
      <c r="I50" s="4"/>
      <c r="J50" s="8">
        <v>74</v>
      </c>
      <c r="K50" s="8">
        <v>966</v>
      </c>
      <c r="L50" s="8">
        <v>125</v>
      </c>
      <c r="M50" s="2">
        <v>74</v>
      </c>
      <c r="N50" s="2">
        <v>992</v>
      </c>
      <c r="O50" s="2">
        <v>200</v>
      </c>
      <c r="P50" s="4"/>
      <c r="Q50" s="8">
        <v>10</v>
      </c>
      <c r="R50" s="8">
        <v>145</v>
      </c>
      <c r="S50" s="8">
        <v>26</v>
      </c>
      <c r="T50" s="2">
        <v>15</v>
      </c>
      <c r="U50" s="2">
        <v>82</v>
      </c>
      <c r="V50" s="2">
        <v>16</v>
      </c>
      <c r="W50" s="4"/>
      <c r="X50" s="8">
        <v>2071</v>
      </c>
      <c r="Y50" s="8">
        <v>3023</v>
      </c>
      <c r="Z50" s="8">
        <v>195</v>
      </c>
      <c r="AA50" s="2">
        <v>2204</v>
      </c>
      <c r="AB50" s="2">
        <v>4059</v>
      </c>
      <c r="AC50" s="2">
        <v>342</v>
      </c>
    </row>
    <row r="51" spans="1:29" x14ac:dyDescent="0.25">
      <c r="A51" s="5">
        <v>1994</v>
      </c>
      <c r="B51" s="2">
        <v>767</v>
      </c>
      <c r="C51" s="2">
        <v>7192</v>
      </c>
      <c r="D51" s="2">
        <v>468</v>
      </c>
      <c r="E51" s="4"/>
      <c r="F51" s="8" t="s">
        <v>12</v>
      </c>
      <c r="G51" s="8">
        <v>768</v>
      </c>
      <c r="H51" s="8">
        <v>232</v>
      </c>
      <c r="I51" s="4"/>
      <c r="J51" s="8">
        <v>63</v>
      </c>
      <c r="K51" s="8">
        <v>1030</v>
      </c>
      <c r="L51" s="8">
        <v>155</v>
      </c>
      <c r="M51" s="2">
        <v>59</v>
      </c>
      <c r="N51" s="2">
        <v>1011</v>
      </c>
      <c r="O51" s="2">
        <v>251</v>
      </c>
      <c r="P51" s="4"/>
      <c r="Q51" s="8">
        <v>6</v>
      </c>
      <c r="R51" s="8">
        <v>159</v>
      </c>
      <c r="S51" s="8">
        <v>26</v>
      </c>
      <c r="T51" s="2">
        <v>16</v>
      </c>
      <c r="U51" s="2">
        <v>91</v>
      </c>
      <c r="V51" s="2">
        <v>19</v>
      </c>
      <c r="W51" s="4"/>
      <c r="X51" s="8">
        <v>2054</v>
      </c>
      <c r="Y51" s="8">
        <v>3223</v>
      </c>
      <c r="Z51" s="8">
        <v>260</v>
      </c>
      <c r="AA51" s="2">
        <v>2271</v>
      </c>
      <c r="AB51" s="2">
        <v>4266</v>
      </c>
      <c r="AC51" s="2">
        <v>433</v>
      </c>
    </row>
    <row r="52" spans="1:29" x14ac:dyDescent="0.25">
      <c r="A52" s="5">
        <v>1995</v>
      </c>
      <c r="B52" s="2">
        <v>911</v>
      </c>
      <c r="C52" s="2">
        <v>8675</v>
      </c>
      <c r="D52" s="2">
        <v>657</v>
      </c>
      <c r="E52" s="4"/>
      <c r="F52" s="8" t="s">
        <v>12</v>
      </c>
      <c r="G52" s="8">
        <v>1149</v>
      </c>
      <c r="H52" s="8">
        <v>371</v>
      </c>
      <c r="I52" s="4"/>
      <c r="J52" s="8">
        <v>66</v>
      </c>
      <c r="K52" s="8">
        <v>1244</v>
      </c>
      <c r="L52" s="8">
        <v>211</v>
      </c>
      <c r="M52" s="2">
        <v>64</v>
      </c>
      <c r="N52" s="2">
        <v>1215</v>
      </c>
      <c r="O52" s="2">
        <v>357</v>
      </c>
      <c r="P52" s="4"/>
      <c r="Q52" s="8">
        <v>21</v>
      </c>
      <c r="R52" s="8">
        <v>195</v>
      </c>
      <c r="S52" s="8">
        <v>31</v>
      </c>
      <c r="T52" s="2">
        <v>12</v>
      </c>
      <c r="U52" s="2">
        <v>134</v>
      </c>
      <c r="V52" s="2">
        <v>22</v>
      </c>
      <c r="W52" s="4"/>
      <c r="X52" s="8">
        <v>2520</v>
      </c>
      <c r="Y52" s="8">
        <v>3947</v>
      </c>
      <c r="Z52" s="8">
        <v>395</v>
      </c>
      <c r="AA52" s="2">
        <v>2615</v>
      </c>
      <c r="AB52" s="2">
        <v>5284</v>
      </c>
      <c r="AC52" s="2">
        <v>600</v>
      </c>
    </row>
    <row r="53" spans="1:29" x14ac:dyDescent="0.25">
      <c r="A53" s="5">
        <v>1996</v>
      </c>
      <c r="B53" s="2">
        <v>1009</v>
      </c>
      <c r="C53" s="2">
        <v>9375</v>
      </c>
      <c r="D53" s="2">
        <v>871</v>
      </c>
      <c r="E53" s="4"/>
      <c r="F53" s="8">
        <v>5</v>
      </c>
      <c r="G53" s="8">
        <v>1462</v>
      </c>
      <c r="H53" s="8">
        <v>513</v>
      </c>
      <c r="I53" s="4"/>
      <c r="J53" s="8">
        <v>90</v>
      </c>
      <c r="K53" s="8">
        <v>1542</v>
      </c>
      <c r="L53" s="8">
        <v>305</v>
      </c>
      <c r="M53" s="2">
        <v>88</v>
      </c>
      <c r="N53" s="2">
        <v>1389</v>
      </c>
      <c r="O53" s="2">
        <v>461</v>
      </c>
      <c r="P53" s="4"/>
      <c r="Q53" s="8">
        <v>16</v>
      </c>
      <c r="R53" s="8">
        <v>219</v>
      </c>
      <c r="S53" s="8">
        <v>43</v>
      </c>
      <c r="T53" s="2">
        <v>12</v>
      </c>
      <c r="U53" s="2">
        <v>143</v>
      </c>
      <c r="V53" s="2">
        <v>42</v>
      </c>
      <c r="W53" s="4"/>
      <c r="X53" s="8">
        <v>2444</v>
      </c>
      <c r="Y53" s="8">
        <v>4125</v>
      </c>
      <c r="Z53" s="8">
        <v>479</v>
      </c>
      <c r="AA53" s="2">
        <v>2677</v>
      </c>
      <c r="AB53" s="2">
        <v>5398</v>
      </c>
      <c r="AC53" s="2">
        <v>715</v>
      </c>
    </row>
    <row r="54" spans="1:29" x14ac:dyDescent="0.25">
      <c r="A54" s="5">
        <v>1997</v>
      </c>
      <c r="B54" s="2">
        <v>1068</v>
      </c>
      <c r="C54" s="2">
        <v>10610</v>
      </c>
      <c r="D54" s="2">
        <v>1119</v>
      </c>
      <c r="E54" s="4"/>
      <c r="F54" s="8" t="s">
        <v>12</v>
      </c>
      <c r="G54" s="8">
        <v>1910</v>
      </c>
      <c r="H54" s="8">
        <v>641</v>
      </c>
      <c r="I54" s="4"/>
      <c r="J54" s="8">
        <v>94</v>
      </c>
      <c r="K54" s="8">
        <v>1679</v>
      </c>
      <c r="L54" s="8">
        <v>392</v>
      </c>
      <c r="M54" s="2">
        <v>80</v>
      </c>
      <c r="N54" s="2">
        <v>1500</v>
      </c>
      <c r="O54" s="2">
        <v>532</v>
      </c>
      <c r="P54" s="4"/>
      <c r="Q54" s="8">
        <v>18</v>
      </c>
      <c r="R54" s="8">
        <v>241</v>
      </c>
      <c r="S54" s="8">
        <v>47</v>
      </c>
      <c r="T54" s="2">
        <v>17</v>
      </c>
      <c r="U54" s="2">
        <v>159</v>
      </c>
      <c r="V54" s="2">
        <v>45</v>
      </c>
      <c r="W54" s="4"/>
      <c r="X54" s="8">
        <v>2708</v>
      </c>
      <c r="Y54" s="8">
        <v>4616</v>
      </c>
      <c r="Z54" s="8">
        <v>588</v>
      </c>
      <c r="AA54" s="2">
        <v>2756</v>
      </c>
      <c r="AB54" s="2">
        <v>6155</v>
      </c>
      <c r="AC54" s="2">
        <v>869</v>
      </c>
    </row>
    <row r="55" spans="1:29" x14ac:dyDescent="0.25">
      <c r="A55" s="5">
        <v>1998</v>
      </c>
      <c r="B55" s="2">
        <v>1041</v>
      </c>
      <c r="C55" s="2">
        <v>11681</v>
      </c>
      <c r="D55" s="2">
        <v>1292</v>
      </c>
      <c r="E55" s="4"/>
      <c r="F55" s="8" t="s">
        <v>12</v>
      </c>
      <c r="G55" s="8">
        <v>2218</v>
      </c>
      <c r="H55" s="8">
        <v>900</v>
      </c>
      <c r="I55" s="4"/>
      <c r="J55" s="8">
        <v>78</v>
      </c>
      <c r="K55" s="8">
        <v>1901</v>
      </c>
      <c r="L55" s="8">
        <v>525</v>
      </c>
      <c r="M55" s="2">
        <v>108</v>
      </c>
      <c r="N55" s="2">
        <v>1679</v>
      </c>
      <c r="O55" s="2">
        <v>697</v>
      </c>
      <c r="P55" s="4"/>
      <c r="Q55" s="8">
        <v>12</v>
      </c>
      <c r="R55" s="8">
        <v>227</v>
      </c>
      <c r="S55" s="8">
        <v>52</v>
      </c>
      <c r="T55" s="2">
        <v>19</v>
      </c>
      <c r="U55" s="2">
        <v>173</v>
      </c>
      <c r="V55" s="2">
        <v>44</v>
      </c>
      <c r="W55" s="4"/>
      <c r="X55" s="8">
        <v>2768</v>
      </c>
      <c r="Y55" s="8">
        <v>5146</v>
      </c>
      <c r="Z55" s="8">
        <v>765</v>
      </c>
      <c r="AA55" s="2">
        <v>2903</v>
      </c>
      <c r="AB55" s="2">
        <v>6271</v>
      </c>
      <c r="AC55" s="2">
        <v>1066</v>
      </c>
    </row>
    <row r="56" spans="1:29" x14ac:dyDescent="0.25">
      <c r="A56" s="5">
        <v>1999</v>
      </c>
      <c r="B56" s="2">
        <v>1114</v>
      </c>
      <c r="C56" s="2">
        <v>12582</v>
      </c>
      <c r="D56" s="2">
        <v>1585</v>
      </c>
      <c r="E56" s="4"/>
      <c r="F56" s="8" t="s">
        <v>12</v>
      </c>
      <c r="G56" s="8">
        <v>3018</v>
      </c>
      <c r="H56" s="8">
        <v>1346</v>
      </c>
      <c r="I56" s="4"/>
      <c r="J56" s="8">
        <v>100</v>
      </c>
      <c r="K56" s="8">
        <v>2127</v>
      </c>
      <c r="L56" s="8">
        <v>637</v>
      </c>
      <c r="M56" s="2">
        <v>103</v>
      </c>
      <c r="N56" s="2">
        <v>1722</v>
      </c>
      <c r="O56" s="2">
        <v>826</v>
      </c>
      <c r="P56" s="4"/>
      <c r="Q56" s="8">
        <v>12</v>
      </c>
      <c r="R56" s="8">
        <v>227</v>
      </c>
      <c r="S56" s="8">
        <v>51</v>
      </c>
      <c r="T56" s="2">
        <v>22</v>
      </c>
      <c r="U56" s="2">
        <v>197</v>
      </c>
      <c r="V56" s="2">
        <v>36</v>
      </c>
      <c r="W56" s="4"/>
      <c r="X56" s="8">
        <v>2825</v>
      </c>
      <c r="Y56" s="8">
        <v>5505</v>
      </c>
      <c r="Z56" s="8">
        <v>967</v>
      </c>
      <c r="AA56" s="2">
        <v>2940</v>
      </c>
      <c r="AB56" s="2">
        <v>6768</v>
      </c>
      <c r="AC56" s="2">
        <v>1248</v>
      </c>
    </row>
    <row r="57" spans="1:29" x14ac:dyDescent="0.25">
      <c r="A57" s="5">
        <v>2000</v>
      </c>
      <c r="B57" s="2">
        <v>1220</v>
      </c>
      <c r="C57" s="2">
        <v>13260</v>
      </c>
      <c r="D57" s="2">
        <v>1930</v>
      </c>
      <c r="E57" s="4"/>
      <c r="F57" s="8" t="s">
        <v>12</v>
      </c>
      <c r="G57" s="8">
        <v>4211</v>
      </c>
      <c r="H57" s="8">
        <v>2017</v>
      </c>
      <c r="I57" s="4"/>
      <c r="J57" s="8">
        <v>95</v>
      </c>
      <c r="K57" s="8">
        <v>2220</v>
      </c>
      <c r="L57" s="8">
        <v>814</v>
      </c>
      <c r="M57" s="2">
        <v>100</v>
      </c>
      <c r="N57" s="2">
        <v>1877</v>
      </c>
      <c r="O57" s="2">
        <v>978</v>
      </c>
      <c r="P57" s="4"/>
      <c r="Q57" s="8">
        <v>22</v>
      </c>
      <c r="R57" s="8">
        <v>255</v>
      </c>
      <c r="S57" s="8">
        <v>77</v>
      </c>
      <c r="T57" s="2">
        <v>23</v>
      </c>
      <c r="U57" s="2">
        <v>233</v>
      </c>
      <c r="V57" s="2">
        <v>64</v>
      </c>
      <c r="W57" s="4"/>
      <c r="X57" s="8">
        <v>2968</v>
      </c>
      <c r="Y57" s="8">
        <v>5854</v>
      </c>
      <c r="Z57" s="8">
        <v>1108</v>
      </c>
      <c r="AA57" s="2">
        <v>3012</v>
      </c>
      <c r="AB57" s="2">
        <v>7478</v>
      </c>
      <c r="AC57" s="2">
        <v>1526</v>
      </c>
    </row>
    <row r="58" spans="1:29" x14ac:dyDescent="0.25">
      <c r="A58" s="5">
        <v>2001</v>
      </c>
      <c r="B58" s="2">
        <v>1219</v>
      </c>
      <c r="C58" s="2">
        <v>13928</v>
      </c>
      <c r="D58" s="2">
        <v>2374</v>
      </c>
      <c r="E58" s="4"/>
      <c r="F58" s="8" t="s">
        <v>12</v>
      </c>
      <c r="G58" s="8">
        <v>5656</v>
      </c>
      <c r="H58" s="8">
        <v>2941</v>
      </c>
      <c r="I58" s="4"/>
      <c r="J58" s="8">
        <v>80</v>
      </c>
      <c r="K58" s="8">
        <v>2246</v>
      </c>
      <c r="L58" s="8">
        <v>966</v>
      </c>
      <c r="M58" s="2">
        <v>100</v>
      </c>
      <c r="N58" s="2">
        <v>1890</v>
      </c>
      <c r="O58" s="2">
        <v>1056</v>
      </c>
      <c r="P58" s="4"/>
      <c r="Q58" s="8">
        <v>26</v>
      </c>
      <c r="R58" s="8">
        <v>274</v>
      </c>
      <c r="S58" s="8">
        <v>85</v>
      </c>
      <c r="T58" s="2">
        <v>25</v>
      </c>
      <c r="U58" s="2">
        <v>238</v>
      </c>
      <c r="V58" s="2">
        <v>76</v>
      </c>
      <c r="W58" s="4"/>
      <c r="X58" s="8">
        <v>2956</v>
      </c>
      <c r="Y58" s="8">
        <v>6371</v>
      </c>
      <c r="Z58" s="8">
        <v>1287</v>
      </c>
      <c r="AA58" s="2">
        <v>3188</v>
      </c>
      <c r="AB58" s="2">
        <v>7992</v>
      </c>
      <c r="AC58" s="2">
        <v>1757</v>
      </c>
    </row>
    <row r="59" spans="1:29" x14ac:dyDescent="0.25">
      <c r="A59" s="5">
        <v>2002</v>
      </c>
      <c r="B59" s="2">
        <v>1257</v>
      </c>
      <c r="C59" s="2">
        <v>14836</v>
      </c>
      <c r="D59" s="2">
        <v>2576</v>
      </c>
      <c r="E59" s="4"/>
      <c r="F59" s="8">
        <v>6</v>
      </c>
      <c r="G59" s="8">
        <v>6355</v>
      </c>
      <c r="H59" s="8">
        <v>3466</v>
      </c>
      <c r="I59" s="4"/>
      <c r="J59" s="8">
        <v>89</v>
      </c>
      <c r="K59" s="8">
        <v>2360</v>
      </c>
      <c r="L59" s="8">
        <v>1058</v>
      </c>
      <c r="M59" s="2">
        <v>111</v>
      </c>
      <c r="N59" s="2">
        <v>1934</v>
      </c>
      <c r="O59" s="2">
        <v>1211</v>
      </c>
      <c r="P59" s="4"/>
      <c r="Q59" s="8">
        <v>28</v>
      </c>
      <c r="R59" s="8">
        <v>333</v>
      </c>
      <c r="S59" s="8">
        <v>69</v>
      </c>
      <c r="T59" s="2">
        <v>19</v>
      </c>
      <c r="U59" s="2">
        <v>251</v>
      </c>
      <c r="V59" s="2">
        <v>75</v>
      </c>
      <c r="W59" s="4"/>
      <c r="X59" s="8">
        <v>2885</v>
      </c>
      <c r="Y59" s="8">
        <v>6814</v>
      </c>
      <c r="Z59" s="8">
        <v>1501</v>
      </c>
      <c r="AA59" s="2">
        <v>3217</v>
      </c>
      <c r="AB59" s="2">
        <v>8079</v>
      </c>
      <c r="AC59" s="2">
        <v>2093</v>
      </c>
    </row>
    <row r="60" spans="1:29" x14ac:dyDescent="0.25">
      <c r="A60" s="5">
        <v>2003</v>
      </c>
      <c r="B60" s="2">
        <v>1349</v>
      </c>
      <c r="C60" s="2">
        <v>16598</v>
      </c>
      <c r="D60" s="2">
        <v>3149</v>
      </c>
      <c r="E60" s="4"/>
      <c r="F60" s="8" t="s">
        <v>12</v>
      </c>
      <c r="G60" s="8">
        <v>7430</v>
      </c>
      <c r="H60" s="8">
        <v>4311</v>
      </c>
      <c r="I60" s="4"/>
      <c r="J60" s="8">
        <v>109</v>
      </c>
      <c r="K60" s="8">
        <v>2695</v>
      </c>
      <c r="L60" s="8">
        <v>1233</v>
      </c>
      <c r="M60" s="2">
        <v>117</v>
      </c>
      <c r="N60" s="2">
        <v>2017</v>
      </c>
      <c r="O60" s="2">
        <v>1478</v>
      </c>
      <c r="P60" s="4"/>
      <c r="Q60" s="8">
        <v>14</v>
      </c>
      <c r="R60" s="8">
        <v>329</v>
      </c>
      <c r="S60" s="8">
        <v>111</v>
      </c>
      <c r="T60" s="2">
        <v>33</v>
      </c>
      <c r="U60" s="2">
        <v>306</v>
      </c>
      <c r="V60" s="2">
        <v>127</v>
      </c>
      <c r="W60" s="4"/>
      <c r="X60" s="8">
        <v>2856</v>
      </c>
      <c r="Y60" s="8">
        <v>7308</v>
      </c>
      <c r="Z60" s="8">
        <v>1873</v>
      </c>
      <c r="AA60" s="2">
        <v>3232</v>
      </c>
      <c r="AB60" s="2">
        <v>8983</v>
      </c>
      <c r="AC60" s="2">
        <v>2346</v>
      </c>
    </row>
    <row r="61" spans="1:29" x14ac:dyDescent="0.25">
      <c r="A61" s="5">
        <v>2004</v>
      </c>
      <c r="B61" s="2">
        <v>1336</v>
      </c>
      <c r="C61" s="2">
        <v>17322</v>
      </c>
      <c r="D61" s="2">
        <v>3542</v>
      </c>
      <c r="E61" s="4"/>
      <c r="F61" s="8">
        <v>7</v>
      </c>
      <c r="G61" s="8">
        <v>9082</v>
      </c>
      <c r="H61" s="8">
        <v>5422</v>
      </c>
      <c r="I61" s="4"/>
      <c r="J61" s="8">
        <v>126</v>
      </c>
      <c r="K61" s="8">
        <v>2783</v>
      </c>
      <c r="L61" s="8">
        <v>1533</v>
      </c>
      <c r="M61" s="2">
        <v>108</v>
      </c>
      <c r="N61" s="2">
        <v>2168</v>
      </c>
      <c r="O61" s="2">
        <v>1673</v>
      </c>
      <c r="P61" s="4"/>
      <c r="Q61" s="8">
        <v>20</v>
      </c>
      <c r="R61" s="8">
        <v>390</v>
      </c>
      <c r="S61" s="8">
        <v>130</v>
      </c>
      <c r="T61" s="2">
        <v>16</v>
      </c>
      <c r="U61" s="2">
        <v>329</v>
      </c>
      <c r="V61" s="2">
        <v>118</v>
      </c>
      <c r="W61" s="4"/>
      <c r="X61" s="8">
        <v>3094</v>
      </c>
      <c r="Y61" s="8">
        <v>7975</v>
      </c>
      <c r="Z61" s="8">
        <v>2181</v>
      </c>
      <c r="AA61" s="2">
        <v>3430</v>
      </c>
      <c r="AB61" s="2">
        <v>9535</v>
      </c>
      <c r="AC61" s="2">
        <v>2731</v>
      </c>
    </row>
    <row r="62" spans="1:29" x14ac:dyDescent="0.25">
      <c r="A62" s="5">
        <v>2005</v>
      </c>
      <c r="B62" s="2">
        <v>1351</v>
      </c>
      <c r="C62" s="2">
        <v>17561</v>
      </c>
      <c r="D62" s="2">
        <v>4045</v>
      </c>
      <c r="E62" s="4"/>
      <c r="F62" s="8">
        <v>7</v>
      </c>
      <c r="G62" s="8">
        <v>9097</v>
      </c>
      <c r="H62" s="8">
        <v>5799</v>
      </c>
      <c r="I62" s="4"/>
      <c r="J62" s="8">
        <v>117</v>
      </c>
      <c r="K62" s="8">
        <v>2973</v>
      </c>
      <c r="L62" s="8">
        <v>1835</v>
      </c>
      <c r="M62" s="2">
        <v>117</v>
      </c>
      <c r="N62" s="2">
        <v>2277</v>
      </c>
      <c r="O62" s="2">
        <v>1919</v>
      </c>
      <c r="P62" s="4"/>
      <c r="Q62" s="8">
        <v>21</v>
      </c>
      <c r="R62" s="8">
        <v>374</v>
      </c>
      <c r="S62" s="8">
        <v>165</v>
      </c>
      <c r="T62" s="2">
        <v>16</v>
      </c>
      <c r="U62" s="2">
        <v>399</v>
      </c>
      <c r="V62" s="2">
        <v>163</v>
      </c>
      <c r="W62" s="4"/>
      <c r="X62" s="8">
        <v>3232</v>
      </c>
      <c r="Y62" s="8">
        <v>8709</v>
      </c>
      <c r="Z62" s="8">
        <v>2754</v>
      </c>
      <c r="AA62" s="2">
        <v>3540</v>
      </c>
      <c r="AB62" s="2">
        <v>10225</v>
      </c>
      <c r="AC62" s="2">
        <v>3294</v>
      </c>
    </row>
    <row r="63" spans="1:29" x14ac:dyDescent="0.25">
      <c r="A63" s="5">
        <v>2006</v>
      </c>
      <c r="B63" s="2">
        <v>1356</v>
      </c>
      <c r="C63" s="2">
        <v>18201</v>
      </c>
      <c r="D63" s="2">
        <v>4360</v>
      </c>
      <c r="E63" s="4"/>
      <c r="F63" s="8" t="s">
        <v>12</v>
      </c>
      <c r="G63" s="8">
        <v>9964</v>
      </c>
      <c r="H63" s="8">
        <v>7137</v>
      </c>
      <c r="I63" s="4"/>
      <c r="J63" s="8">
        <v>140</v>
      </c>
      <c r="K63" s="8">
        <v>3243</v>
      </c>
      <c r="L63" s="8">
        <v>2143</v>
      </c>
      <c r="M63" s="2">
        <v>139</v>
      </c>
      <c r="N63" s="2">
        <v>2375</v>
      </c>
      <c r="O63" s="2">
        <v>2188</v>
      </c>
      <c r="P63" s="4"/>
      <c r="Q63" s="8">
        <v>15</v>
      </c>
      <c r="R63" s="8">
        <v>459</v>
      </c>
      <c r="S63" s="8">
        <v>197</v>
      </c>
      <c r="T63" s="2">
        <v>18</v>
      </c>
      <c r="U63" s="2">
        <v>418</v>
      </c>
      <c r="V63" s="2">
        <v>202</v>
      </c>
      <c r="W63" s="4"/>
      <c r="X63" s="8">
        <v>3285</v>
      </c>
      <c r="Y63" s="8">
        <v>9758</v>
      </c>
      <c r="Z63" s="8">
        <v>3394</v>
      </c>
      <c r="AA63" s="2">
        <v>3723</v>
      </c>
      <c r="AB63" s="2">
        <v>11247</v>
      </c>
      <c r="AC63" s="2">
        <v>3745</v>
      </c>
    </row>
    <row r="64" spans="1:29" x14ac:dyDescent="0.25">
      <c r="A64" s="5">
        <v>2007</v>
      </c>
      <c r="B64" s="2">
        <v>1371</v>
      </c>
      <c r="C64" s="2">
        <v>18844</v>
      </c>
      <c r="D64" s="2">
        <v>4961</v>
      </c>
      <c r="E64" s="4"/>
      <c r="F64" s="8" t="s">
        <v>12</v>
      </c>
      <c r="G64" s="8">
        <v>10619</v>
      </c>
      <c r="H64" s="8">
        <v>8071</v>
      </c>
      <c r="I64" s="4"/>
      <c r="J64" s="8">
        <v>122</v>
      </c>
      <c r="K64" s="8">
        <v>3562</v>
      </c>
      <c r="L64" s="8">
        <v>2474</v>
      </c>
      <c r="M64" s="2">
        <v>149</v>
      </c>
      <c r="N64" s="2">
        <v>2733</v>
      </c>
      <c r="O64" s="2">
        <v>2435</v>
      </c>
      <c r="P64" s="4"/>
      <c r="Q64" s="8">
        <v>32</v>
      </c>
      <c r="R64" s="8">
        <v>514</v>
      </c>
      <c r="S64" s="8">
        <v>285</v>
      </c>
      <c r="T64" s="2">
        <v>26</v>
      </c>
      <c r="U64" s="2">
        <v>532</v>
      </c>
      <c r="V64" s="2">
        <v>269</v>
      </c>
      <c r="W64" s="4"/>
      <c r="X64" s="8">
        <v>3348</v>
      </c>
      <c r="Y64" s="8">
        <v>10552</v>
      </c>
      <c r="Z64" s="8">
        <v>3925</v>
      </c>
      <c r="AA64" s="2">
        <v>3830</v>
      </c>
      <c r="AB64" s="2">
        <v>12092</v>
      </c>
      <c r="AC64" s="2">
        <v>4531</v>
      </c>
    </row>
    <row r="65" spans="1:29" x14ac:dyDescent="0.25">
      <c r="A65" s="5">
        <v>2008</v>
      </c>
      <c r="B65" s="2">
        <v>1340</v>
      </c>
      <c r="C65" s="2">
        <v>20108</v>
      </c>
      <c r="D65" s="2">
        <v>5698</v>
      </c>
      <c r="E65" s="4"/>
      <c r="F65" s="8" t="s">
        <v>12</v>
      </c>
      <c r="G65" s="8">
        <v>11229</v>
      </c>
      <c r="H65" s="8">
        <v>8962</v>
      </c>
      <c r="I65" s="4"/>
      <c r="J65" s="8">
        <v>162</v>
      </c>
      <c r="K65" s="8">
        <v>4282</v>
      </c>
      <c r="L65" s="8">
        <v>2833</v>
      </c>
      <c r="M65" s="2">
        <v>141</v>
      </c>
      <c r="N65" s="2">
        <v>3091</v>
      </c>
      <c r="O65" s="2">
        <v>2746</v>
      </c>
      <c r="P65" s="4"/>
      <c r="Q65" s="8">
        <v>19</v>
      </c>
      <c r="R65" s="8">
        <v>581</v>
      </c>
      <c r="S65" s="8">
        <v>349</v>
      </c>
      <c r="T65" s="2">
        <v>29</v>
      </c>
      <c r="U65" s="2">
        <v>605</v>
      </c>
      <c r="V65" s="2">
        <v>350</v>
      </c>
      <c r="W65" s="4"/>
      <c r="X65" s="8">
        <v>3513</v>
      </c>
      <c r="Y65" s="8">
        <v>11758</v>
      </c>
      <c r="Z65" s="8">
        <v>5065</v>
      </c>
      <c r="AA65" s="2">
        <v>4010</v>
      </c>
      <c r="AB65" s="2">
        <v>12974</v>
      </c>
      <c r="AC65" s="2">
        <v>5396</v>
      </c>
    </row>
    <row r="66" spans="1:29" x14ac:dyDescent="0.25">
      <c r="A66" s="5">
        <v>2009</v>
      </c>
      <c r="B66" s="2">
        <v>1439</v>
      </c>
      <c r="C66" s="2">
        <v>20758</v>
      </c>
      <c r="D66" s="2">
        <v>6291</v>
      </c>
      <c r="E66" s="4"/>
      <c r="F66" s="8" t="s">
        <v>14</v>
      </c>
      <c r="G66" s="8">
        <v>13115</v>
      </c>
      <c r="H66" s="8">
        <v>11140</v>
      </c>
      <c r="I66" s="4"/>
      <c r="J66" s="8">
        <v>176</v>
      </c>
      <c r="K66" s="8">
        <v>4619</v>
      </c>
      <c r="L66" s="8">
        <v>3401</v>
      </c>
      <c r="M66" s="2">
        <v>162</v>
      </c>
      <c r="N66" s="2">
        <v>3318</v>
      </c>
      <c r="O66" s="2">
        <v>3064</v>
      </c>
      <c r="P66" s="4"/>
      <c r="Q66" s="8">
        <v>32</v>
      </c>
      <c r="R66" s="8">
        <v>722</v>
      </c>
      <c r="S66" s="8">
        <v>450</v>
      </c>
      <c r="T66" s="2">
        <v>27</v>
      </c>
      <c r="U66" s="2">
        <v>792</v>
      </c>
      <c r="V66" s="2">
        <v>488</v>
      </c>
      <c r="W66" s="4"/>
      <c r="X66" s="8">
        <v>3544</v>
      </c>
      <c r="Y66" s="8">
        <v>12917</v>
      </c>
      <c r="Z66" s="8">
        <v>6060</v>
      </c>
      <c r="AA66" s="2">
        <v>4399</v>
      </c>
      <c r="AB66" s="2">
        <v>13841</v>
      </c>
      <c r="AC66" s="2">
        <v>6300</v>
      </c>
    </row>
    <row r="67" spans="1:29" x14ac:dyDescent="0.25">
      <c r="A67" s="5">
        <v>2010</v>
      </c>
      <c r="B67" s="2">
        <v>1536</v>
      </c>
      <c r="C67" s="2">
        <v>21828</v>
      </c>
      <c r="D67" s="2">
        <v>7276</v>
      </c>
      <c r="E67" s="4"/>
      <c r="F67" s="8">
        <v>9</v>
      </c>
      <c r="G67" s="8">
        <v>13644</v>
      </c>
      <c r="H67" s="8">
        <v>12344</v>
      </c>
      <c r="I67" s="4"/>
      <c r="J67" s="8">
        <v>156</v>
      </c>
      <c r="K67" s="8">
        <v>5122</v>
      </c>
      <c r="L67" s="8">
        <v>3824</v>
      </c>
      <c r="M67" s="2">
        <v>178</v>
      </c>
      <c r="N67" s="2">
        <v>3499</v>
      </c>
      <c r="O67" s="2">
        <v>3433</v>
      </c>
      <c r="P67" s="4"/>
      <c r="Q67" s="8">
        <v>32</v>
      </c>
      <c r="R67" s="8">
        <v>881</v>
      </c>
      <c r="S67" s="8">
        <v>661</v>
      </c>
      <c r="T67" s="2">
        <v>45</v>
      </c>
      <c r="U67" s="2">
        <v>986</v>
      </c>
      <c r="V67" s="2">
        <v>685</v>
      </c>
      <c r="W67" s="4"/>
      <c r="X67" s="8">
        <v>3761</v>
      </c>
      <c r="Y67" s="8">
        <v>14150</v>
      </c>
      <c r="Z67" s="8">
        <v>7083</v>
      </c>
      <c r="AA67" s="2">
        <v>4165</v>
      </c>
      <c r="AB67" s="2">
        <v>15213</v>
      </c>
      <c r="AC67" s="2">
        <v>7431</v>
      </c>
    </row>
    <row r="68" spans="1:29" x14ac:dyDescent="0.25">
      <c r="A68" s="5">
        <v>2011</v>
      </c>
      <c r="B68" s="2">
        <v>1549</v>
      </c>
      <c r="C68" s="2">
        <v>22572</v>
      </c>
      <c r="D68" s="2">
        <v>8267</v>
      </c>
      <c r="E68" s="4"/>
      <c r="F68" s="8">
        <v>10</v>
      </c>
      <c r="G68" s="8">
        <v>14501</v>
      </c>
      <c r="H68" s="8">
        <v>13417</v>
      </c>
      <c r="I68" s="4"/>
      <c r="J68" s="8">
        <v>233</v>
      </c>
      <c r="K68" s="8">
        <v>5572</v>
      </c>
      <c r="L68" s="8">
        <v>4543</v>
      </c>
      <c r="M68" s="2">
        <v>238</v>
      </c>
      <c r="N68" s="2">
        <v>3840</v>
      </c>
      <c r="O68" s="2">
        <v>3979</v>
      </c>
      <c r="P68" s="4"/>
      <c r="Q68" s="8">
        <v>41</v>
      </c>
      <c r="R68" s="8">
        <v>1156</v>
      </c>
      <c r="S68" s="8">
        <v>1041</v>
      </c>
      <c r="T68" s="2">
        <v>33</v>
      </c>
      <c r="U68" s="2">
        <v>1242</v>
      </c>
      <c r="V68" s="2">
        <v>1062</v>
      </c>
      <c r="W68" s="4"/>
      <c r="X68" s="8">
        <v>3587</v>
      </c>
      <c r="Y68" s="8">
        <v>15579</v>
      </c>
      <c r="Z68" s="8">
        <v>8584</v>
      </c>
      <c r="AA68" s="2">
        <v>4199</v>
      </c>
      <c r="AB68" s="2">
        <v>16528</v>
      </c>
      <c r="AC68" s="2">
        <v>8844</v>
      </c>
    </row>
    <row r="69" spans="1:29" x14ac:dyDescent="0.25">
      <c r="A69" s="5">
        <v>2012</v>
      </c>
      <c r="B69" s="2">
        <v>1672</v>
      </c>
      <c r="C69" s="2">
        <v>23734</v>
      </c>
      <c r="D69" s="2">
        <v>9537</v>
      </c>
      <c r="E69" s="4"/>
      <c r="F69" s="8">
        <v>10</v>
      </c>
      <c r="G69" s="8">
        <v>15616</v>
      </c>
      <c r="H69" s="8">
        <v>15292</v>
      </c>
      <c r="I69" s="4"/>
      <c r="J69" s="8">
        <v>306</v>
      </c>
      <c r="K69" s="8">
        <v>6198</v>
      </c>
      <c r="L69" s="8">
        <v>5688</v>
      </c>
      <c r="M69" s="2">
        <v>353</v>
      </c>
      <c r="N69" s="2">
        <v>4264</v>
      </c>
      <c r="O69" s="2">
        <v>4638</v>
      </c>
      <c r="P69" s="4"/>
      <c r="Q69" s="8">
        <v>34</v>
      </c>
      <c r="R69" s="8">
        <v>1946</v>
      </c>
      <c r="S69" s="8">
        <v>1931</v>
      </c>
      <c r="T69" s="2">
        <v>51</v>
      </c>
      <c r="U69" s="2">
        <v>2011</v>
      </c>
      <c r="V69" s="2">
        <v>1923</v>
      </c>
      <c r="W69" s="4"/>
      <c r="X69" s="8">
        <v>3989</v>
      </c>
      <c r="Y69" s="8">
        <v>18318</v>
      </c>
      <c r="Z69" s="8">
        <v>11477</v>
      </c>
      <c r="AA69" s="2">
        <v>4751</v>
      </c>
      <c r="AB69" s="2">
        <v>18666</v>
      </c>
      <c r="AC69" s="2">
        <v>10983</v>
      </c>
    </row>
    <row r="70" spans="1:29" x14ac:dyDescent="0.25">
      <c r="A70" s="5">
        <v>2013</v>
      </c>
      <c r="B70" s="2">
        <v>1743</v>
      </c>
      <c r="C70" s="2">
        <v>25135</v>
      </c>
      <c r="D70" s="2">
        <v>11146</v>
      </c>
      <c r="E70" s="4"/>
      <c r="F70" s="8">
        <v>6</v>
      </c>
      <c r="G70" s="8">
        <v>17159</v>
      </c>
      <c r="H70" s="8">
        <v>18246</v>
      </c>
      <c r="I70" s="4"/>
      <c r="J70" s="8">
        <v>339</v>
      </c>
      <c r="K70" s="8">
        <v>6680</v>
      </c>
      <c r="L70" s="8">
        <v>6702</v>
      </c>
      <c r="M70" s="2">
        <v>380</v>
      </c>
      <c r="N70" s="2">
        <v>4605</v>
      </c>
      <c r="O70" s="2">
        <v>5678</v>
      </c>
      <c r="P70" s="4"/>
      <c r="Q70" s="8">
        <v>53</v>
      </c>
      <c r="R70" s="8">
        <v>3868</v>
      </c>
      <c r="S70" s="8">
        <v>4357</v>
      </c>
      <c r="T70" s="2">
        <v>67</v>
      </c>
      <c r="U70" s="2">
        <v>3585</v>
      </c>
      <c r="V70" s="2">
        <v>3974</v>
      </c>
      <c r="W70" s="4"/>
      <c r="X70" s="8">
        <v>4172</v>
      </c>
      <c r="Y70" s="8">
        <v>23466</v>
      </c>
      <c r="Z70" s="8">
        <v>17696</v>
      </c>
      <c r="AA70" s="2">
        <v>5121</v>
      </c>
      <c r="AB70" s="2">
        <v>22256</v>
      </c>
      <c r="AC70" s="2">
        <v>16201</v>
      </c>
    </row>
  </sheetData>
  <mergeCells count="20">
    <mergeCell ref="B2:D2"/>
    <mergeCell ref="B1:D1"/>
    <mergeCell ref="B3:D3"/>
    <mergeCell ref="F1:H1"/>
    <mergeCell ref="F2:H2"/>
    <mergeCell ref="F3:H3"/>
    <mergeCell ref="AN4:AR4"/>
    <mergeCell ref="J1:O1"/>
    <mergeCell ref="J2:L2"/>
    <mergeCell ref="M2:O2"/>
    <mergeCell ref="J3:O3"/>
    <mergeCell ref="Q1:V1"/>
    <mergeCell ref="Q2:S2"/>
    <mergeCell ref="T2:V2"/>
    <mergeCell ref="Q3:V3"/>
    <mergeCell ref="X1:AC1"/>
    <mergeCell ref="X2:Z2"/>
    <mergeCell ref="AA2:AC2"/>
    <mergeCell ref="X3:AC3"/>
    <mergeCell ref="AF4:AK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50"/>
  <sheetViews>
    <sheetView topLeftCell="H19" workbookViewId="0">
      <selection activeCell="V45" sqref="V45:X45"/>
    </sheetView>
  </sheetViews>
  <sheetFormatPr defaultRowHeight="15" x14ac:dyDescent="0.25"/>
  <cols>
    <col min="1" max="1" width="8" style="64" bestFit="1" customWidth="1"/>
    <col min="2" max="2" width="18.42578125" style="64" bestFit="1" customWidth="1"/>
    <col min="3" max="3" width="25.7109375" style="64" bestFit="1" customWidth="1"/>
    <col min="4" max="10" width="9.140625" style="64"/>
    <col min="11" max="11" width="13.85546875" style="64" bestFit="1" customWidth="1"/>
    <col min="12" max="20" width="9.140625" style="64"/>
    <col min="21" max="21" width="9.140625" style="174"/>
    <col min="22" max="24" width="9.140625" style="64"/>
    <col min="25" max="25" width="9.140625" style="174"/>
    <col min="26" max="16384" width="9.140625" style="64"/>
  </cols>
  <sheetData>
    <row r="1" spans="1:25" x14ac:dyDescent="0.25">
      <c r="Q1" s="140"/>
      <c r="R1" s="184" t="s">
        <v>66</v>
      </c>
      <c r="S1" s="184"/>
      <c r="T1" s="184"/>
      <c r="U1" s="184"/>
      <c r="V1" s="184"/>
      <c r="W1" s="184"/>
      <c r="X1" s="184"/>
    </row>
    <row r="2" spans="1:25" x14ac:dyDescent="0.25">
      <c r="B2" s="65"/>
      <c r="C2" s="65"/>
      <c r="D2" s="55" t="s">
        <v>22</v>
      </c>
      <c r="E2" s="56" t="s">
        <v>23</v>
      </c>
      <c r="F2" s="56" t="s">
        <v>24</v>
      </c>
      <c r="G2" s="56" t="s">
        <v>25</v>
      </c>
      <c r="H2" s="55" t="s">
        <v>26</v>
      </c>
      <c r="I2" s="56" t="s">
        <v>27</v>
      </c>
      <c r="K2" s="63" t="s">
        <v>39</v>
      </c>
      <c r="Q2" s="142"/>
      <c r="R2" s="184" t="s">
        <v>9</v>
      </c>
      <c r="S2" s="184"/>
      <c r="T2" s="184"/>
      <c r="U2" s="159"/>
      <c r="V2" s="184" t="s">
        <v>8</v>
      </c>
      <c r="W2" s="184"/>
      <c r="X2" s="184"/>
    </row>
    <row r="3" spans="1:25" x14ac:dyDescent="0.25">
      <c r="A3" s="64" t="s">
        <v>13</v>
      </c>
      <c r="B3" s="57" t="s">
        <v>64</v>
      </c>
      <c r="C3" s="57" t="str">
        <f>A3&amp;B3</f>
        <v>EnglandAll cancers (Exc C44)</v>
      </c>
      <c r="D3" s="99">
        <v>0.11</v>
      </c>
      <c r="E3" s="99">
        <v>0.28999999999999998</v>
      </c>
      <c r="F3" s="99">
        <v>0.24</v>
      </c>
      <c r="G3" s="99">
        <v>0.24</v>
      </c>
      <c r="H3" s="99">
        <v>0.12</v>
      </c>
      <c r="I3" s="59">
        <v>1869300</v>
      </c>
      <c r="K3" s="54" t="s">
        <v>13</v>
      </c>
      <c r="Q3" s="140"/>
      <c r="R3" s="141" t="s">
        <v>4</v>
      </c>
      <c r="S3" s="141" t="s">
        <v>5</v>
      </c>
      <c r="T3" s="141" t="s">
        <v>6</v>
      </c>
      <c r="U3" s="159"/>
      <c r="V3" s="141" t="s">
        <v>4</v>
      </c>
      <c r="W3" s="141" t="s">
        <v>5</v>
      </c>
      <c r="X3" s="141" t="s">
        <v>6</v>
      </c>
    </row>
    <row r="4" spans="1:25" x14ac:dyDescent="0.25">
      <c r="A4" s="64" t="s">
        <v>13</v>
      </c>
      <c r="B4" s="57" t="s">
        <v>7</v>
      </c>
      <c r="C4" s="57" t="str">
        <f t="shared" ref="C4:C43" si="0">A4&amp;B4</f>
        <v>EnglandFemale Breast</v>
      </c>
      <c r="D4" s="99">
        <v>0.08</v>
      </c>
      <c r="E4" s="99">
        <v>0.26</v>
      </c>
      <c r="F4" s="99">
        <v>0.25</v>
      </c>
      <c r="G4" s="99">
        <v>0.28999999999999998</v>
      </c>
      <c r="H4" s="99">
        <v>0.13</v>
      </c>
      <c r="I4" s="59">
        <v>494000</v>
      </c>
      <c r="K4" s="54" t="s">
        <v>21</v>
      </c>
      <c r="Q4" s="141" t="s">
        <v>67</v>
      </c>
      <c r="R4" s="143">
        <v>97300</v>
      </c>
      <c r="S4" s="143">
        <v>457800</v>
      </c>
      <c r="T4" s="143">
        <v>254700</v>
      </c>
      <c r="U4" s="158">
        <v>809800</v>
      </c>
      <c r="V4" s="143">
        <v>145600</v>
      </c>
      <c r="W4" s="143">
        <v>696500</v>
      </c>
      <c r="X4" s="143">
        <v>217400</v>
      </c>
      <c r="Y4" s="174">
        <v>1059500</v>
      </c>
    </row>
    <row r="5" spans="1:25" x14ac:dyDescent="0.25">
      <c r="A5" s="64" t="s">
        <v>13</v>
      </c>
      <c r="B5" s="57" t="s">
        <v>0</v>
      </c>
      <c r="C5" s="57" t="str">
        <f t="shared" si="0"/>
        <v>EnglandProstate</v>
      </c>
      <c r="D5" s="99">
        <v>0.12</v>
      </c>
      <c r="E5" s="99">
        <v>0.38</v>
      </c>
      <c r="F5" s="99">
        <v>0.3</v>
      </c>
      <c r="G5" s="99">
        <v>0.18</v>
      </c>
      <c r="H5" s="99">
        <v>0.01</v>
      </c>
      <c r="I5" s="59">
        <v>283900</v>
      </c>
      <c r="K5" s="54" t="s">
        <v>15</v>
      </c>
      <c r="Q5" s="141" t="s">
        <v>68</v>
      </c>
      <c r="R5" s="143" t="s">
        <v>69</v>
      </c>
      <c r="S5" s="143" t="s">
        <v>69</v>
      </c>
      <c r="T5" s="143" t="s">
        <v>69</v>
      </c>
      <c r="U5" s="158" t="s">
        <v>69</v>
      </c>
      <c r="V5" s="143">
        <v>35200</v>
      </c>
      <c r="W5" s="143">
        <v>375900</v>
      </c>
      <c r="X5" s="143">
        <v>82800</v>
      </c>
      <c r="Y5" s="174">
        <v>494000</v>
      </c>
    </row>
    <row r="6" spans="1:25" x14ac:dyDescent="0.25">
      <c r="A6" s="64" t="s">
        <v>13</v>
      </c>
      <c r="B6" s="57" t="s">
        <v>1</v>
      </c>
      <c r="C6" s="57" t="str">
        <f t="shared" si="0"/>
        <v>EnglandColorectal</v>
      </c>
      <c r="D6" s="99">
        <v>0.11</v>
      </c>
      <c r="E6" s="99">
        <v>0.32</v>
      </c>
      <c r="F6" s="99">
        <v>0.24</v>
      </c>
      <c r="G6" s="99">
        <v>0.23</v>
      </c>
      <c r="H6" s="99">
        <v>0.09</v>
      </c>
      <c r="I6" s="59">
        <v>218800</v>
      </c>
      <c r="K6" s="54" t="s">
        <v>18</v>
      </c>
      <c r="Q6" s="141" t="s">
        <v>1</v>
      </c>
      <c r="R6" s="143">
        <v>3800</v>
      </c>
      <c r="S6" s="143">
        <v>71300</v>
      </c>
      <c r="T6" s="143">
        <v>41900</v>
      </c>
      <c r="U6" s="158">
        <v>117000</v>
      </c>
      <c r="V6" s="143">
        <v>4200</v>
      </c>
      <c r="W6" s="143">
        <v>57000</v>
      </c>
      <c r="X6" s="143">
        <v>40600</v>
      </c>
      <c r="Y6" s="174">
        <v>101800</v>
      </c>
    </row>
    <row r="7" spans="1:25" x14ac:dyDescent="0.25">
      <c r="A7" s="64" t="s">
        <v>13</v>
      </c>
      <c r="B7" s="57" t="s">
        <v>2</v>
      </c>
      <c r="C7" s="57" t="str">
        <f t="shared" si="0"/>
        <v>EnglandLung</v>
      </c>
      <c r="D7" s="99">
        <v>0.31</v>
      </c>
      <c r="E7" s="99">
        <v>0.36</v>
      </c>
      <c r="F7" s="99">
        <v>0.14000000000000001</v>
      </c>
      <c r="G7" s="99">
        <v>0.12</v>
      </c>
      <c r="H7" s="99">
        <v>0.08</v>
      </c>
      <c r="I7" s="59">
        <v>51100</v>
      </c>
      <c r="K7" s="54" t="s">
        <v>36</v>
      </c>
      <c r="Q7" s="141" t="s">
        <v>2</v>
      </c>
      <c r="R7" s="143">
        <v>700</v>
      </c>
      <c r="S7" s="143">
        <v>15500</v>
      </c>
      <c r="T7" s="143">
        <v>10500</v>
      </c>
      <c r="U7" s="158">
        <v>26700</v>
      </c>
      <c r="V7" s="143">
        <v>700</v>
      </c>
      <c r="W7" s="143">
        <v>13800</v>
      </c>
      <c r="X7" s="143">
        <v>10000</v>
      </c>
      <c r="Y7" s="174">
        <v>24500</v>
      </c>
    </row>
    <row r="8" spans="1:25" x14ac:dyDescent="0.25">
      <c r="A8" s="64" t="s">
        <v>13</v>
      </c>
      <c r="B8" s="57" t="s">
        <v>3</v>
      </c>
      <c r="C8" s="57" t="str">
        <f t="shared" si="0"/>
        <v>EnglandAll Others (Exc C44)</v>
      </c>
      <c r="D8" s="99">
        <v>0.11</v>
      </c>
      <c r="E8" s="99">
        <v>0.27</v>
      </c>
      <c r="F8" s="99">
        <v>0.22</v>
      </c>
      <c r="G8" s="99">
        <v>0.24</v>
      </c>
      <c r="H8" s="99">
        <v>0.16</v>
      </c>
      <c r="I8" s="59">
        <v>821500</v>
      </c>
      <c r="K8" s="62">
        <v>5</v>
      </c>
      <c r="Q8" s="141" t="s">
        <v>0</v>
      </c>
      <c r="R8" s="143">
        <v>100</v>
      </c>
      <c r="S8" s="143">
        <v>160400</v>
      </c>
      <c r="T8" s="143">
        <v>123400</v>
      </c>
      <c r="U8" s="158">
        <v>283900</v>
      </c>
      <c r="V8" s="143" t="s">
        <v>69</v>
      </c>
      <c r="W8" s="143" t="s">
        <v>69</v>
      </c>
      <c r="X8" s="143" t="s">
        <v>69</v>
      </c>
      <c r="Y8" s="158" t="s">
        <v>69</v>
      </c>
    </row>
    <row r="9" spans="1:25" x14ac:dyDescent="0.25">
      <c r="C9" s="57" t="str">
        <f t="shared" si="0"/>
        <v/>
      </c>
      <c r="K9" s="62" t="str">
        <f>INDEX(K3:K7,K8)</f>
        <v>UK</v>
      </c>
      <c r="Q9" s="141" t="s">
        <v>70</v>
      </c>
      <c r="R9" s="143">
        <v>92700</v>
      </c>
      <c r="S9" s="143">
        <v>210600</v>
      </c>
      <c r="T9" s="143">
        <v>78900</v>
      </c>
      <c r="U9" s="158">
        <v>382200</v>
      </c>
      <c r="V9" s="143">
        <v>105500</v>
      </c>
      <c r="W9" s="143">
        <v>249800</v>
      </c>
      <c r="X9" s="143">
        <v>84000</v>
      </c>
      <c r="Y9" s="174">
        <v>439300</v>
      </c>
    </row>
    <row r="10" spans="1:25" x14ac:dyDescent="0.25">
      <c r="C10" s="57" t="str">
        <f t="shared" si="0"/>
        <v/>
      </c>
      <c r="D10" s="216" t="s">
        <v>29</v>
      </c>
      <c r="E10" s="216"/>
      <c r="F10" s="216"/>
      <c r="G10" s="216"/>
      <c r="H10" s="216"/>
      <c r="I10" s="216"/>
    </row>
    <row r="11" spans="1:25" x14ac:dyDescent="0.25">
      <c r="C11" s="57" t="str">
        <f t="shared" si="0"/>
        <v/>
      </c>
      <c r="D11" s="55" t="s">
        <v>22</v>
      </c>
      <c r="E11" s="55" t="s">
        <v>23</v>
      </c>
      <c r="F11" s="55" t="s">
        <v>24</v>
      </c>
      <c r="G11" s="55" t="s">
        <v>25</v>
      </c>
      <c r="H11" s="55" t="s">
        <v>26</v>
      </c>
      <c r="I11" s="55" t="s">
        <v>27</v>
      </c>
      <c r="K11" s="63" t="s">
        <v>40</v>
      </c>
      <c r="Q11" s="144"/>
      <c r="R11" s="184" t="s">
        <v>66</v>
      </c>
      <c r="S11" s="184"/>
      <c r="T11" s="184"/>
      <c r="U11" s="184"/>
      <c r="V11" s="184"/>
      <c r="W11" s="184"/>
      <c r="X11" s="184"/>
    </row>
    <row r="12" spans="1:25" x14ac:dyDescent="0.25">
      <c r="A12" s="64" t="s">
        <v>15</v>
      </c>
      <c r="B12" s="57" t="s">
        <v>64</v>
      </c>
      <c r="C12" s="57" t="str">
        <f t="shared" si="0"/>
        <v>ScotlandAll cancers (Exc C44)</v>
      </c>
      <c r="D12" s="97">
        <v>0.1</v>
      </c>
      <c r="E12" s="97">
        <v>0.28000000000000003</v>
      </c>
      <c r="F12" s="97">
        <v>0.22</v>
      </c>
      <c r="G12" s="97">
        <v>0.24</v>
      </c>
      <c r="H12" s="97">
        <v>0.16</v>
      </c>
      <c r="I12" s="47">
        <v>205500</v>
      </c>
      <c r="K12" s="57" t="s">
        <v>64</v>
      </c>
      <c r="Q12" s="146"/>
      <c r="R12" s="184" t="s">
        <v>9</v>
      </c>
      <c r="S12" s="184"/>
      <c r="T12" s="184"/>
      <c r="U12" s="159"/>
      <c r="V12" s="184" t="s">
        <v>8</v>
      </c>
      <c r="W12" s="184"/>
      <c r="X12" s="184"/>
    </row>
    <row r="13" spans="1:25" x14ac:dyDescent="0.25">
      <c r="A13" s="64" t="s">
        <v>15</v>
      </c>
      <c r="B13" s="57" t="s">
        <v>7</v>
      </c>
      <c r="C13" s="57" t="str">
        <f t="shared" si="0"/>
        <v>ScotlandFemale Breast</v>
      </c>
      <c r="D13" s="97">
        <v>0.08</v>
      </c>
      <c r="E13" s="97">
        <v>0.26</v>
      </c>
      <c r="F13" s="97">
        <v>0.23</v>
      </c>
      <c r="G13" s="97">
        <v>0.28000000000000003</v>
      </c>
      <c r="H13" s="97">
        <v>0.16</v>
      </c>
      <c r="I13" s="47">
        <v>52300</v>
      </c>
      <c r="K13" s="57" t="s">
        <v>7</v>
      </c>
      <c r="Q13" s="144"/>
      <c r="R13" s="145" t="s">
        <v>4</v>
      </c>
      <c r="S13" s="145" t="s">
        <v>5</v>
      </c>
      <c r="T13" s="145" t="s">
        <v>6</v>
      </c>
      <c r="U13" s="159"/>
      <c r="V13" s="145" t="s">
        <v>4</v>
      </c>
      <c r="W13" s="145" t="s">
        <v>5</v>
      </c>
      <c r="X13" s="145" t="s">
        <v>6</v>
      </c>
    </row>
    <row r="14" spans="1:25" x14ac:dyDescent="0.25">
      <c r="A14" s="64" t="s">
        <v>15</v>
      </c>
      <c r="B14" s="57" t="s">
        <v>0</v>
      </c>
      <c r="C14" s="57" t="str">
        <f t="shared" si="0"/>
        <v>ScotlandProstate</v>
      </c>
      <c r="D14" s="97">
        <v>0.12</v>
      </c>
      <c r="E14" s="97">
        <v>0.38</v>
      </c>
      <c r="F14" s="97">
        <v>0.3</v>
      </c>
      <c r="G14" s="97">
        <v>0.18</v>
      </c>
      <c r="H14" s="97">
        <v>0.02</v>
      </c>
      <c r="I14" s="47">
        <v>23200</v>
      </c>
      <c r="K14" s="57" t="s">
        <v>0</v>
      </c>
      <c r="Q14" s="145" t="s">
        <v>67</v>
      </c>
      <c r="R14" s="147">
        <v>12500</v>
      </c>
      <c r="S14" s="147">
        <v>48700</v>
      </c>
      <c r="T14" s="147">
        <v>23400</v>
      </c>
      <c r="U14" s="158">
        <v>84600</v>
      </c>
      <c r="V14" s="147">
        <v>18900</v>
      </c>
      <c r="W14" s="147">
        <v>78700</v>
      </c>
      <c r="X14" s="147">
        <v>23400</v>
      </c>
      <c r="Y14" s="174">
        <v>120900</v>
      </c>
    </row>
    <row r="15" spans="1:25" x14ac:dyDescent="0.25">
      <c r="A15" s="64" t="s">
        <v>15</v>
      </c>
      <c r="B15" s="57" t="s">
        <v>1</v>
      </c>
      <c r="C15" s="57" t="str">
        <f t="shared" si="0"/>
        <v>ScotlandColorectal</v>
      </c>
      <c r="D15" s="97">
        <v>0.11</v>
      </c>
      <c r="E15" s="97">
        <v>0.32</v>
      </c>
      <c r="F15" s="97">
        <v>0.23</v>
      </c>
      <c r="G15" s="97">
        <v>0.24</v>
      </c>
      <c r="H15" s="97">
        <v>0.1</v>
      </c>
      <c r="I15" s="47">
        <v>26500</v>
      </c>
      <c r="K15" s="57" t="s">
        <v>1</v>
      </c>
      <c r="Q15" s="145" t="s">
        <v>68</v>
      </c>
      <c r="R15" s="147" t="s">
        <v>69</v>
      </c>
      <c r="S15" s="147" t="s">
        <v>69</v>
      </c>
      <c r="T15" s="147" t="s">
        <v>69</v>
      </c>
      <c r="U15" s="158" t="s">
        <v>69</v>
      </c>
      <c r="V15" s="147">
        <v>4200</v>
      </c>
      <c r="W15" s="147">
        <v>40000</v>
      </c>
      <c r="X15" s="147">
        <v>8200</v>
      </c>
      <c r="Y15" s="174">
        <v>52300</v>
      </c>
    </row>
    <row r="16" spans="1:25" x14ac:dyDescent="0.25">
      <c r="A16" s="64" t="s">
        <v>15</v>
      </c>
      <c r="B16" s="57" t="s">
        <v>2</v>
      </c>
      <c r="C16" s="57" t="str">
        <f t="shared" si="0"/>
        <v>ScotlandLung</v>
      </c>
      <c r="D16" s="97">
        <v>0.32</v>
      </c>
      <c r="E16" s="97">
        <v>0.34</v>
      </c>
      <c r="F16" s="97">
        <v>0.14000000000000001</v>
      </c>
      <c r="G16" s="97">
        <v>0.11</v>
      </c>
      <c r="H16" s="97">
        <v>0.09</v>
      </c>
      <c r="I16" s="47">
        <v>7700</v>
      </c>
      <c r="K16" s="57" t="s">
        <v>2</v>
      </c>
      <c r="Q16" s="145" t="s">
        <v>1</v>
      </c>
      <c r="R16" s="147">
        <v>400</v>
      </c>
      <c r="S16" s="147">
        <v>8800</v>
      </c>
      <c r="T16" s="147">
        <v>4700</v>
      </c>
      <c r="U16" s="158">
        <v>13800</v>
      </c>
      <c r="V16" s="147">
        <v>500</v>
      </c>
      <c r="W16" s="147">
        <v>7400</v>
      </c>
      <c r="X16" s="147">
        <v>4700</v>
      </c>
      <c r="Y16" s="174">
        <v>12700</v>
      </c>
    </row>
    <row r="17" spans="1:25" x14ac:dyDescent="0.25">
      <c r="A17" s="64" t="s">
        <v>15</v>
      </c>
      <c r="B17" s="57" t="s">
        <v>3</v>
      </c>
      <c r="C17" s="57" t="str">
        <f t="shared" si="0"/>
        <v>ScotlandAll Others (Exc C44)</v>
      </c>
      <c r="D17" s="97">
        <v>0.1</v>
      </c>
      <c r="E17" s="97">
        <v>0.25</v>
      </c>
      <c r="F17" s="97">
        <v>0.2</v>
      </c>
      <c r="G17" s="97">
        <v>0.24</v>
      </c>
      <c r="H17" s="97">
        <v>0.21</v>
      </c>
      <c r="I17" s="47">
        <v>95800</v>
      </c>
      <c r="K17" s="57" t="s">
        <v>3</v>
      </c>
      <c r="Q17" s="145" t="s">
        <v>2</v>
      </c>
      <c r="R17" s="147">
        <v>100</v>
      </c>
      <c r="S17" s="147">
        <v>2200</v>
      </c>
      <c r="T17" s="147">
        <v>1400</v>
      </c>
      <c r="U17" s="158">
        <v>3800</v>
      </c>
      <c r="V17" s="147">
        <v>100</v>
      </c>
      <c r="W17" s="147">
        <v>2200</v>
      </c>
      <c r="X17" s="147">
        <v>1700</v>
      </c>
      <c r="Y17" s="174">
        <v>3900</v>
      </c>
    </row>
    <row r="18" spans="1:25" x14ac:dyDescent="0.25">
      <c r="C18" s="57" t="str">
        <f t="shared" si="0"/>
        <v/>
      </c>
      <c r="K18" s="62">
        <v>1</v>
      </c>
      <c r="Q18" s="145" t="s">
        <v>0</v>
      </c>
      <c r="R18" s="147">
        <v>0</v>
      </c>
      <c r="S18" s="147">
        <v>13700</v>
      </c>
      <c r="T18" s="147">
        <v>9500</v>
      </c>
      <c r="U18" s="158">
        <v>23200</v>
      </c>
      <c r="V18" s="147" t="s">
        <v>69</v>
      </c>
      <c r="W18" s="147" t="s">
        <v>69</v>
      </c>
      <c r="X18" s="147" t="s">
        <v>69</v>
      </c>
      <c r="Y18" s="158" t="s">
        <v>69</v>
      </c>
    </row>
    <row r="19" spans="1:25" x14ac:dyDescent="0.25">
      <c r="C19" s="57" t="str">
        <f t="shared" si="0"/>
        <v/>
      </c>
      <c r="D19" s="216" t="s">
        <v>29</v>
      </c>
      <c r="E19" s="216"/>
      <c r="F19" s="216"/>
      <c r="G19" s="216"/>
      <c r="H19" s="216"/>
      <c r="I19" s="216"/>
      <c r="K19" s="62" t="str">
        <f>INDEX(K12:K17,K18)</f>
        <v>All cancers (Exc C44)</v>
      </c>
      <c r="Q19" s="145" t="s">
        <v>70</v>
      </c>
      <c r="R19" s="147">
        <v>11900</v>
      </c>
      <c r="S19" s="147">
        <v>24000</v>
      </c>
      <c r="T19" s="147">
        <v>7800</v>
      </c>
      <c r="U19" s="158">
        <v>43700</v>
      </c>
      <c r="V19" s="147">
        <v>14100</v>
      </c>
      <c r="W19" s="147">
        <v>29100</v>
      </c>
      <c r="X19" s="147">
        <v>8900</v>
      </c>
      <c r="Y19" s="174">
        <v>52000</v>
      </c>
    </row>
    <row r="20" spans="1:25" x14ac:dyDescent="0.25">
      <c r="C20" s="57" t="str">
        <f t="shared" si="0"/>
        <v/>
      </c>
      <c r="D20" s="55" t="s">
        <v>22</v>
      </c>
      <c r="E20" s="55" t="s">
        <v>23</v>
      </c>
      <c r="F20" s="55" t="s">
        <v>24</v>
      </c>
      <c r="G20" s="55" t="s">
        <v>25</v>
      </c>
      <c r="H20" s="55" t="s">
        <v>26</v>
      </c>
      <c r="I20" s="55" t="s">
        <v>27</v>
      </c>
    </row>
    <row r="21" spans="1:25" x14ac:dyDescent="0.25">
      <c r="A21" s="64" t="s">
        <v>18</v>
      </c>
      <c r="B21" s="57" t="s">
        <v>64</v>
      </c>
      <c r="C21" s="57" t="str">
        <f t="shared" si="0"/>
        <v>WalesAll cancers (Exc C44)</v>
      </c>
      <c r="D21" s="97">
        <v>0.1</v>
      </c>
      <c r="E21" s="97">
        <v>0.27</v>
      </c>
      <c r="F21" s="97">
        <v>0.23</v>
      </c>
      <c r="G21" s="97">
        <v>0.22</v>
      </c>
      <c r="H21" s="97">
        <v>0.18</v>
      </c>
      <c r="I21" s="47">
        <v>128800</v>
      </c>
      <c r="Q21" s="148"/>
      <c r="R21" s="184" t="s">
        <v>66</v>
      </c>
      <c r="S21" s="184"/>
      <c r="T21" s="184"/>
      <c r="U21" s="184"/>
      <c r="V21" s="184"/>
      <c r="W21" s="184"/>
      <c r="X21" s="184"/>
    </row>
    <row r="22" spans="1:25" x14ac:dyDescent="0.25">
      <c r="A22" s="64" t="s">
        <v>18</v>
      </c>
      <c r="B22" s="57" t="s">
        <v>7</v>
      </c>
      <c r="C22" s="57" t="str">
        <f t="shared" si="0"/>
        <v>WalesFemale Breast</v>
      </c>
      <c r="D22" s="97">
        <v>0.08</v>
      </c>
      <c r="E22" s="97">
        <v>0.24</v>
      </c>
      <c r="F22" s="97">
        <v>0.23</v>
      </c>
      <c r="G22" s="97">
        <v>0.28000000000000003</v>
      </c>
      <c r="H22" s="97">
        <v>0.17</v>
      </c>
      <c r="I22" s="47">
        <v>31900</v>
      </c>
      <c r="Q22" s="150"/>
      <c r="R22" s="184" t="s">
        <v>9</v>
      </c>
      <c r="S22" s="184"/>
      <c r="T22" s="184"/>
      <c r="U22" s="159"/>
      <c r="V22" s="184" t="s">
        <v>8</v>
      </c>
      <c r="W22" s="184"/>
      <c r="X22" s="184"/>
    </row>
    <row r="23" spans="1:25" x14ac:dyDescent="0.25">
      <c r="A23" s="64" t="s">
        <v>18</v>
      </c>
      <c r="B23" s="57" t="s">
        <v>0</v>
      </c>
      <c r="C23" s="57" t="str">
        <f t="shared" si="0"/>
        <v>WalesProstate</v>
      </c>
      <c r="D23" s="97">
        <v>0.12</v>
      </c>
      <c r="E23" s="97">
        <v>0.38</v>
      </c>
      <c r="F23" s="97">
        <v>0.33</v>
      </c>
      <c r="G23" s="97">
        <v>0.16</v>
      </c>
      <c r="H23" s="97">
        <v>0.01</v>
      </c>
      <c r="I23" s="47">
        <v>18600</v>
      </c>
      <c r="K23" s="64" t="str">
        <f>K9&amp;K19</f>
        <v>UKAll cancers (Exc C44)</v>
      </c>
      <c r="Q23" s="148"/>
      <c r="R23" s="149" t="s">
        <v>4</v>
      </c>
      <c r="S23" s="149" t="s">
        <v>5</v>
      </c>
      <c r="T23" s="149" t="s">
        <v>6</v>
      </c>
      <c r="U23" s="159"/>
      <c r="V23" s="149" t="s">
        <v>4</v>
      </c>
      <c r="W23" s="149" t="s">
        <v>5</v>
      </c>
      <c r="X23" s="149" t="s">
        <v>6</v>
      </c>
    </row>
    <row r="24" spans="1:25" x14ac:dyDescent="0.25">
      <c r="A24" s="64" t="s">
        <v>18</v>
      </c>
      <c r="B24" s="57" t="s">
        <v>1</v>
      </c>
      <c r="C24" s="57" t="str">
        <f t="shared" si="0"/>
        <v>WalesColorectal</v>
      </c>
      <c r="D24" s="97">
        <v>0.11</v>
      </c>
      <c r="E24" s="97">
        <v>0.32</v>
      </c>
      <c r="F24" s="97">
        <v>0.23</v>
      </c>
      <c r="G24" s="97">
        <v>0.23</v>
      </c>
      <c r="H24" s="97">
        <v>0.1</v>
      </c>
      <c r="I24" s="47">
        <v>14600</v>
      </c>
      <c r="K24" s="50">
        <v>1</v>
      </c>
      <c r="L24" s="50">
        <v>2</v>
      </c>
      <c r="M24" s="49"/>
      <c r="Q24" s="149" t="s">
        <v>67</v>
      </c>
      <c r="R24" s="151">
        <v>7600</v>
      </c>
      <c r="S24" s="151">
        <v>30900</v>
      </c>
      <c r="T24" s="151">
        <v>17200</v>
      </c>
      <c r="U24" s="158">
        <v>55800</v>
      </c>
      <c r="V24" s="151">
        <v>12900</v>
      </c>
      <c r="W24" s="151">
        <v>46000</v>
      </c>
      <c r="X24" s="151">
        <v>14200</v>
      </c>
      <c r="Y24" s="174">
        <v>73100</v>
      </c>
    </row>
    <row r="25" spans="1:25" x14ac:dyDescent="0.25">
      <c r="A25" s="64" t="s">
        <v>18</v>
      </c>
      <c r="B25" s="57" t="s">
        <v>2</v>
      </c>
      <c r="C25" s="57" t="str">
        <f t="shared" si="0"/>
        <v>WalesLung</v>
      </c>
      <c r="D25" s="97">
        <v>0.31</v>
      </c>
      <c r="E25" s="97">
        <v>0.32</v>
      </c>
      <c r="F25" s="97">
        <v>0.11</v>
      </c>
      <c r="G25" s="97">
        <v>0.1</v>
      </c>
      <c r="H25" s="97">
        <v>0.15</v>
      </c>
      <c r="I25" s="47">
        <v>3600</v>
      </c>
      <c r="K25" s="51">
        <f>VLOOKUP($K$23,$C$3:$I$43,2,FALSE)</f>
        <v>0.11</v>
      </c>
      <c r="L25" s="61" t="s">
        <v>37</v>
      </c>
      <c r="M25" s="52">
        <f>K25</f>
        <v>0.11</v>
      </c>
      <c r="Q25" s="149" t="s">
        <v>68</v>
      </c>
      <c r="R25" s="151" t="s">
        <v>69</v>
      </c>
      <c r="S25" s="151" t="s">
        <v>69</v>
      </c>
      <c r="T25" s="151" t="s">
        <v>69</v>
      </c>
      <c r="U25" s="158" t="s">
        <v>69</v>
      </c>
      <c r="V25" s="151">
        <v>2400</v>
      </c>
      <c r="W25" s="151">
        <v>24200</v>
      </c>
      <c r="X25" s="151">
        <v>5300</v>
      </c>
      <c r="Y25" s="174">
        <v>31900</v>
      </c>
    </row>
    <row r="26" spans="1:25" x14ac:dyDescent="0.25">
      <c r="A26" s="64" t="s">
        <v>18</v>
      </c>
      <c r="B26" s="57" t="s">
        <v>3</v>
      </c>
      <c r="C26" s="57" t="str">
        <f t="shared" si="0"/>
        <v>WalesAll Others (Exc C44)</v>
      </c>
      <c r="D26" s="97">
        <v>0.1</v>
      </c>
      <c r="E26" s="97">
        <v>0.23</v>
      </c>
      <c r="F26" s="97">
        <v>0.2</v>
      </c>
      <c r="G26" s="97">
        <v>0.22</v>
      </c>
      <c r="H26" s="97">
        <v>0.26</v>
      </c>
      <c r="I26" s="47">
        <v>60100</v>
      </c>
      <c r="K26" s="51">
        <f>VLOOKUP($K$23,$C$3:$I$43,3,FALSE)</f>
        <v>0.35</v>
      </c>
      <c r="L26" s="61" t="s">
        <v>42</v>
      </c>
      <c r="M26" s="52">
        <f t="shared" ref="M26:M30" si="1">K26</f>
        <v>0.35</v>
      </c>
      <c r="Q26" s="149" t="s">
        <v>1</v>
      </c>
      <c r="R26" s="151">
        <v>200</v>
      </c>
      <c r="S26" s="151">
        <v>5000</v>
      </c>
      <c r="T26" s="151">
        <v>2900</v>
      </c>
      <c r="U26" s="158">
        <v>8100</v>
      </c>
      <c r="V26" s="151">
        <v>300</v>
      </c>
      <c r="W26" s="151">
        <v>3700</v>
      </c>
      <c r="X26" s="151">
        <v>2500</v>
      </c>
      <c r="Y26" s="174">
        <v>6500</v>
      </c>
    </row>
    <row r="27" spans="1:25" x14ac:dyDescent="0.25">
      <c r="C27" s="57" t="str">
        <f t="shared" si="0"/>
        <v/>
      </c>
      <c r="K27" s="51">
        <f>VLOOKUP($K$23,$C$3:$I$43,4,FALSE)</f>
        <v>0.21</v>
      </c>
      <c r="L27" s="61" t="s">
        <v>38</v>
      </c>
      <c r="M27" s="52">
        <f t="shared" si="1"/>
        <v>0.21</v>
      </c>
      <c r="Q27" s="149" t="s">
        <v>2</v>
      </c>
      <c r="R27" s="151">
        <v>100</v>
      </c>
      <c r="S27" s="151">
        <v>1000</v>
      </c>
      <c r="T27" s="151">
        <v>700</v>
      </c>
      <c r="U27" s="158">
        <v>1800</v>
      </c>
      <c r="V27" s="151">
        <v>100</v>
      </c>
      <c r="W27" s="151">
        <v>1000</v>
      </c>
      <c r="X27" s="151">
        <v>600</v>
      </c>
      <c r="Y27" s="174">
        <v>1700</v>
      </c>
    </row>
    <row r="28" spans="1:25" x14ac:dyDescent="0.25">
      <c r="C28" s="57" t="str">
        <f t="shared" si="0"/>
        <v/>
      </c>
      <c r="D28" s="55" t="s">
        <v>22</v>
      </c>
      <c r="E28" s="55" t="s">
        <v>23</v>
      </c>
      <c r="F28" s="55" t="s">
        <v>24</v>
      </c>
      <c r="G28" s="55" t="s">
        <v>25</v>
      </c>
      <c r="H28" s="55" t="s">
        <v>26</v>
      </c>
      <c r="I28" s="55" t="s">
        <v>27</v>
      </c>
      <c r="K28" s="51">
        <f>VLOOKUP($K$23,$C$3:$I$43,5,FALSE)</f>
        <v>0.22</v>
      </c>
      <c r="L28" s="61" t="s">
        <v>43</v>
      </c>
      <c r="M28" s="52">
        <f t="shared" si="1"/>
        <v>0.22</v>
      </c>
      <c r="Q28" s="149" t="s">
        <v>0</v>
      </c>
      <c r="R28" s="151">
        <v>0</v>
      </c>
      <c r="S28" s="151">
        <v>10400</v>
      </c>
      <c r="T28" s="151">
        <v>8200</v>
      </c>
      <c r="U28" s="158">
        <v>18600</v>
      </c>
      <c r="V28" s="151" t="s">
        <v>69</v>
      </c>
      <c r="W28" s="151" t="s">
        <v>69</v>
      </c>
      <c r="X28" s="151" t="s">
        <v>69</v>
      </c>
      <c r="Y28" s="158" t="s">
        <v>69</v>
      </c>
    </row>
    <row r="29" spans="1:25" x14ac:dyDescent="0.25">
      <c r="A29" s="54" t="s">
        <v>21</v>
      </c>
      <c r="B29" s="57" t="s">
        <v>64</v>
      </c>
      <c r="C29" s="57" t="str">
        <f t="shared" si="0"/>
        <v>Northern IrelandAll cancers (Exc C44)</v>
      </c>
      <c r="D29" s="96">
        <v>0.09</v>
      </c>
      <c r="E29" s="96">
        <v>0.26</v>
      </c>
      <c r="F29" s="96">
        <v>0.21</v>
      </c>
      <c r="G29" s="96">
        <v>0.21</v>
      </c>
      <c r="H29" s="96">
        <v>0.23</v>
      </c>
      <c r="I29" s="47">
        <v>69600</v>
      </c>
      <c r="K29" s="51">
        <f>VLOOKUP($K$23,$C$3:$I$43,6,FALSE)</f>
        <v>0.12</v>
      </c>
      <c r="L29" s="61" t="s">
        <v>44</v>
      </c>
      <c r="M29" s="52">
        <f t="shared" si="1"/>
        <v>0.12</v>
      </c>
      <c r="Q29" s="149" t="s">
        <v>70</v>
      </c>
      <c r="R29" s="151">
        <v>7300</v>
      </c>
      <c r="S29" s="151">
        <v>14500</v>
      </c>
      <c r="T29" s="151">
        <v>5400</v>
      </c>
      <c r="U29" s="158">
        <v>27200</v>
      </c>
      <c r="V29" s="151">
        <v>10200</v>
      </c>
      <c r="W29" s="151">
        <v>17000</v>
      </c>
      <c r="X29" s="151">
        <v>5800</v>
      </c>
      <c r="Y29" s="174">
        <v>33000</v>
      </c>
    </row>
    <row r="30" spans="1:25" x14ac:dyDescent="0.25">
      <c r="A30" s="54" t="s">
        <v>21</v>
      </c>
      <c r="B30" s="57" t="s">
        <v>7</v>
      </c>
      <c r="C30" s="57" t="str">
        <f t="shared" si="0"/>
        <v>Northern IrelandFemale Breast</v>
      </c>
      <c r="D30" s="96">
        <v>7.0000000000000007E-2</v>
      </c>
      <c r="E30" s="96">
        <v>0.25</v>
      </c>
      <c r="F30" s="96">
        <v>0.22</v>
      </c>
      <c r="G30" s="96">
        <v>0.26</v>
      </c>
      <c r="H30" s="96">
        <v>0.2</v>
      </c>
      <c r="I30" s="47">
        <v>16300</v>
      </c>
      <c r="K30" s="51">
        <f>VLOOKUP($K$23,$C$3:$I$43,7,FALSE)</f>
        <v>2273200</v>
      </c>
      <c r="L30" s="61" t="s">
        <v>27</v>
      </c>
      <c r="M30" s="98">
        <f t="shared" si="1"/>
        <v>2273200</v>
      </c>
    </row>
    <row r="31" spans="1:25" x14ac:dyDescent="0.25">
      <c r="A31" s="54" t="s">
        <v>21</v>
      </c>
      <c r="B31" s="57" t="s">
        <v>0</v>
      </c>
      <c r="C31" s="57" t="str">
        <f t="shared" si="0"/>
        <v>Northern IrelandProstate</v>
      </c>
      <c r="D31" s="96">
        <v>0.11</v>
      </c>
      <c r="E31" s="96">
        <v>0.4</v>
      </c>
      <c r="F31" s="96">
        <v>0.33</v>
      </c>
      <c r="G31" s="96">
        <v>0.15</v>
      </c>
      <c r="H31" s="96">
        <v>0.01</v>
      </c>
      <c r="I31" s="47">
        <v>8000</v>
      </c>
      <c r="K31" s="51"/>
      <c r="L31" s="53"/>
      <c r="M31" s="49"/>
    </row>
    <row r="32" spans="1:25" x14ac:dyDescent="0.25">
      <c r="A32" s="54" t="s">
        <v>21</v>
      </c>
      <c r="B32" s="57" t="s">
        <v>1</v>
      </c>
      <c r="C32" s="57" t="str">
        <f t="shared" si="0"/>
        <v>Northern IrelandColorectal</v>
      </c>
      <c r="D32" s="96">
        <v>0.11</v>
      </c>
      <c r="E32" s="96">
        <v>0.3</v>
      </c>
      <c r="F32" s="96">
        <v>0.22</v>
      </c>
      <c r="G32" s="96">
        <v>0.23</v>
      </c>
      <c r="H32" s="96">
        <v>0.15</v>
      </c>
      <c r="I32" s="47">
        <v>8700</v>
      </c>
      <c r="Q32" s="154"/>
      <c r="R32" s="184" t="s">
        <v>9</v>
      </c>
      <c r="S32" s="184"/>
      <c r="T32" s="184"/>
      <c r="U32" s="159"/>
      <c r="V32" s="184" t="s">
        <v>8</v>
      </c>
      <c r="W32" s="184"/>
      <c r="X32" s="184"/>
    </row>
    <row r="33" spans="1:25" x14ac:dyDescent="0.25">
      <c r="A33" s="54" t="s">
        <v>21</v>
      </c>
      <c r="B33" s="57" t="s">
        <v>2</v>
      </c>
      <c r="C33" s="57" t="str">
        <f t="shared" si="0"/>
        <v>Northern IrelandLung</v>
      </c>
      <c r="D33" s="96">
        <v>0.3</v>
      </c>
      <c r="E33" s="96">
        <v>0.32</v>
      </c>
      <c r="F33" s="96">
        <v>0.15</v>
      </c>
      <c r="G33" s="96">
        <v>0.13</v>
      </c>
      <c r="H33" s="96">
        <v>0.1</v>
      </c>
      <c r="I33" s="47">
        <v>1900</v>
      </c>
      <c r="Q33" s="152"/>
      <c r="R33" s="153" t="s">
        <v>4</v>
      </c>
      <c r="S33" s="153" t="s">
        <v>5</v>
      </c>
      <c r="T33" s="153" t="s">
        <v>6</v>
      </c>
      <c r="U33" s="159"/>
      <c r="V33" s="153" t="s">
        <v>4</v>
      </c>
      <c r="W33" s="153" t="s">
        <v>5</v>
      </c>
      <c r="X33" s="153" t="s">
        <v>6</v>
      </c>
    </row>
    <row r="34" spans="1:25" x14ac:dyDescent="0.25">
      <c r="A34" s="54" t="s">
        <v>21</v>
      </c>
      <c r="B34" s="57" t="s">
        <v>3</v>
      </c>
      <c r="C34" s="57" t="str">
        <f t="shared" si="0"/>
        <v>Northern IrelandAll Others (Exc C44)</v>
      </c>
      <c r="D34" s="96">
        <v>0.08</v>
      </c>
      <c r="E34" s="96">
        <v>0.22</v>
      </c>
      <c r="F34" s="96">
        <v>0.17</v>
      </c>
      <c r="G34" s="96">
        <v>0.2</v>
      </c>
      <c r="H34" s="96">
        <v>0.32</v>
      </c>
      <c r="I34" s="47">
        <v>34800</v>
      </c>
      <c r="Q34" s="153" t="s">
        <v>67</v>
      </c>
      <c r="R34" s="155">
        <v>5900</v>
      </c>
      <c r="S34" s="155">
        <v>15600</v>
      </c>
      <c r="T34" s="155">
        <v>7400</v>
      </c>
      <c r="U34" s="158">
        <v>28800</v>
      </c>
      <c r="V34" s="155">
        <v>9100</v>
      </c>
      <c r="W34" s="155">
        <v>24600</v>
      </c>
      <c r="X34" s="155">
        <v>7000</v>
      </c>
      <c r="Y34" s="174">
        <v>40700</v>
      </c>
    </row>
    <row r="35" spans="1:25" x14ac:dyDescent="0.25">
      <c r="C35" s="57" t="str">
        <f t="shared" si="0"/>
        <v/>
      </c>
      <c r="Q35" s="153" t="s">
        <v>68</v>
      </c>
      <c r="R35" s="155" t="s">
        <v>69</v>
      </c>
      <c r="S35" s="155" t="s">
        <v>69</v>
      </c>
      <c r="T35" s="155" t="s">
        <v>69</v>
      </c>
      <c r="U35" s="158" t="s">
        <v>69</v>
      </c>
      <c r="V35" s="155">
        <v>1400</v>
      </c>
      <c r="W35" s="155">
        <v>12400</v>
      </c>
      <c r="X35" s="155">
        <v>2400</v>
      </c>
      <c r="Y35" s="174">
        <v>16300</v>
      </c>
    </row>
    <row r="36" spans="1:25" x14ac:dyDescent="0.25">
      <c r="C36" s="57" t="str">
        <f t="shared" si="0"/>
        <v/>
      </c>
      <c r="D36" s="216" t="s">
        <v>29</v>
      </c>
      <c r="E36" s="216"/>
      <c r="F36" s="216"/>
      <c r="G36" s="216"/>
      <c r="H36" s="216"/>
      <c r="I36" s="216"/>
      <c r="Q36" s="153" t="s">
        <v>1</v>
      </c>
      <c r="R36" s="155">
        <v>100</v>
      </c>
      <c r="S36" s="155">
        <v>3000</v>
      </c>
      <c r="T36" s="155">
        <v>1400</v>
      </c>
      <c r="U36" s="158">
        <v>4500</v>
      </c>
      <c r="V36" s="155">
        <v>100</v>
      </c>
      <c r="W36" s="155">
        <v>2600</v>
      </c>
      <c r="X36" s="155">
        <v>1500</v>
      </c>
      <c r="Y36" s="174">
        <v>4200</v>
      </c>
    </row>
    <row r="37" spans="1:25" x14ac:dyDescent="0.25">
      <c r="C37" s="57" t="str">
        <f t="shared" si="0"/>
        <v/>
      </c>
      <c r="D37" s="55" t="s">
        <v>22</v>
      </c>
      <c r="E37" s="55" t="s">
        <v>23</v>
      </c>
      <c r="F37" s="55" t="s">
        <v>24</v>
      </c>
      <c r="G37" s="55" t="s">
        <v>25</v>
      </c>
      <c r="H37" s="55" t="s">
        <v>26</v>
      </c>
      <c r="I37" s="55" t="s">
        <v>27</v>
      </c>
      <c r="Q37" s="153" t="s">
        <v>2</v>
      </c>
      <c r="R37" s="155">
        <v>0</v>
      </c>
      <c r="S37" s="155">
        <v>500</v>
      </c>
      <c r="T37" s="155">
        <v>400</v>
      </c>
      <c r="U37" s="158">
        <v>900</v>
      </c>
      <c r="V37" s="155">
        <v>100</v>
      </c>
      <c r="W37" s="155">
        <v>500</v>
      </c>
      <c r="X37" s="155">
        <v>300</v>
      </c>
      <c r="Y37" s="174">
        <v>900</v>
      </c>
    </row>
    <row r="38" spans="1:25" x14ac:dyDescent="0.25">
      <c r="A38" s="64" t="s">
        <v>36</v>
      </c>
      <c r="B38" s="57" t="s">
        <v>64</v>
      </c>
      <c r="C38" s="57" t="str">
        <f t="shared" si="0"/>
        <v>UKAll cancers (Exc C44)</v>
      </c>
      <c r="D38" s="97">
        <v>0.11</v>
      </c>
      <c r="E38" s="97">
        <v>0.35</v>
      </c>
      <c r="F38" s="97">
        <v>0.21</v>
      </c>
      <c r="G38" s="97">
        <v>0.22</v>
      </c>
      <c r="H38" s="97">
        <v>0.12</v>
      </c>
      <c r="I38" s="47">
        <v>2273200</v>
      </c>
      <c r="Q38" s="153" t="s">
        <v>0</v>
      </c>
      <c r="R38" s="155">
        <v>0</v>
      </c>
      <c r="S38" s="155">
        <v>4800</v>
      </c>
      <c r="T38" s="155">
        <v>3200</v>
      </c>
      <c r="U38" s="158">
        <v>8000</v>
      </c>
      <c r="V38" s="155" t="s">
        <v>69</v>
      </c>
      <c r="W38" s="155" t="s">
        <v>69</v>
      </c>
      <c r="X38" s="155" t="s">
        <v>69</v>
      </c>
      <c r="Y38" s="158" t="s">
        <v>69</v>
      </c>
    </row>
    <row r="39" spans="1:25" x14ac:dyDescent="0.25">
      <c r="A39" s="64" t="s">
        <v>36</v>
      </c>
      <c r="B39" s="57" t="s">
        <v>7</v>
      </c>
      <c r="C39" s="57" t="str">
        <f t="shared" si="0"/>
        <v>UKFemale Breast</v>
      </c>
      <c r="D39" s="97">
        <v>0.08</v>
      </c>
      <c r="E39" s="97">
        <v>0.31</v>
      </c>
      <c r="F39" s="97">
        <v>0.23</v>
      </c>
      <c r="G39" s="97">
        <v>0.27</v>
      </c>
      <c r="H39" s="97">
        <v>0.12</v>
      </c>
      <c r="I39" s="47">
        <v>594500</v>
      </c>
      <c r="Q39" s="153" t="s">
        <v>70</v>
      </c>
      <c r="R39" s="155">
        <v>5700</v>
      </c>
      <c r="S39" s="155">
        <v>7200</v>
      </c>
      <c r="T39" s="155">
        <v>2500</v>
      </c>
      <c r="U39" s="158">
        <v>15400</v>
      </c>
      <c r="V39" s="155">
        <v>7500</v>
      </c>
      <c r="W39" s="155">
        <v>9100</v>
      </c>
      <c r="X39" s="155">
        <v>2700</v>
      </c>
      <c r="Y39" s="174">
        <v>19400</v>
      </c>
    </row>
    <row r="40" spans="1:25" x14ac:dyDescent="0.25">
      <c r="A40" s="64" t="s">
        <v>36</v>
      </c>
      <c r="B40" s="57" t="s">
        <v>0</v>
      </c>
      <c r="C40" s="57" t="str">
        <f t="shared" si="0"/>
        <v>UKProstate</v>
      </c>
      <c r="D40" s="97">
        <v>0.12</v>
      </c>
      <c r="E40" s="97">
        <v>0.46</v>
      </c>
      <c r="F40" s="97">
        <v>0.27</v>
      </c>
      <c r="G40" s="97">
        <v>0.14000000000000001</v>
      </c>
      <c r="H40" s="97">
        <v>0.01</v>
      </c>
      <c r="I40" s="47">
        <v>333800</v>
      </c>
    </row>
    <row r="41" spans="1:25" x14ac:dyDescent="0.25">
      <c r="A41" s="64" t="s">
        <v>36</v>
      </c>
      <c r="B41" s="57" t="s">
        <v>1</v>
      </c>
      <c r="C41" s="57" t="str">
        <f t="shared" si="0"/>
        <v>UKColorectal</v>
      </c>
      <c r="D41" s="97">
        <v>0.11</v>
      </c>
      <c r="E41" s="97">
        <v>0.38</v>
      </c>
      <c r="F41" s="97">
        <v>0.21</v>
      </c>
      <c r="G41" s="97">
        <v>0.21</v>
      </c>
      <c r="H41" s="97">
        <v>0.08</v>
      </c>
      <c r="I41" s="47">
        <v>268600</v>
      </c>
    </row>
    <row r="42" spans="1:25" x14ac:dyDescent="0.25">
      <c r="A42" s="64" t="s">
        <v>36</v>
      </c>
      <c r="B42" s="57" t="s">
        <v>2</v>
      </c>
      <c r="C42" s="57" t="str">
        <f t="shared" si="0"/>
        <v>UKLung</v>
      </c>
      <c r="D42" s="97">
        <v>0.31</v>
      </c>
      <c r="E42" s="97">
        <v>0.39</v>
      </c>
      <c r="F42" s="97">
        <v>0.12</v>
      </c>
      <c r="G42" s="97">
        <v>0.1</v>
      </c>
      <c r="H42" s="97">
        <v>0.08</v>
      </c>
      <c r="I42" s="47">
        <v>64200</v>
      </c>
    </row>
    <row r="43" spans="1:25" x14ac:dyDescent="0.25">
      <c r="A43" s="64" t="s">
        <v>36</v>
      </c>
      <c r="B43" s="57" t="s">
        <v>3</v>
      </c>
      <c r="C43" s="57" t="str">
        <f t="shared" si="0"/>
        <v>UKAll Others (Exc C44)</v>
      </c>
      <c r="D43" s="97">
        <v>0.11</v>
      </c>
      <c r="E43" s="97">
        <v>0.32</v>
      </c>
      <c r="F43" s="97">
        <v>0.19</v>
      </c>
      <c r="G43" s="97">
        <v>0.22</v>
      </c>
      <c r="H43" s="97">
        <v>0.16</v>
      </c>
      <c r="I43" s="47">
        <v>1012100</v>
      </c>
    </row>
    <row r="44" spans="1:25" x14ac:dyDescent="0.25">
      <c r="Q44" s="156"/>
      <c r="R44" s="157" t="s">
        <v>4</v>
      </c>
      <c r="S44" s="157" t="s">
        <v>5</v>
      </c>
      <c r="T44" s="157" t="s">
        <v>6</v>
      </c>
      <c r="U44" s="159"/>
      <c r="V44" s="157" t="s">
        <v>4</v>
      </c>
      <c r="W44" s="157" t="s">
        <v>5</v>
      </c>
      <c r="X44" s="157" t="s">
        <v>6</v>
      </c>
    </row>
    <row r="45" spans="1:25" x14ac:dyDescent="0.25">
      <c r="Q45" s="157" t="s">
        <v>67</v>
      </c>
      <c r="R45" s="158">
        <v>123200</v>
      </c>
      <c r="S45" s="158">
        <v>553000</v>
      </c>
      <c r="T45" s="158">
        <v>302700</v>
      </c>
      <c r="U45" s="158">
        <v>978900</v>
      </c>
      <c r="V45" s="158">
        <v>186500</v>
      </c>
      <c r="W45" s="158">
        <v>845700</v>
      </c>
      <c r="X45" s="158">
        <v>262000</v>
      </c>
      <c r="Y45" s="174">
        <v>1294200</v>
      </c>
    </row>
    <row r="46" spans="1:25" x14ac:dyDescent="0.25">
      <c r="A46" s="48" t="s">
        <v>46</v>
      </c>
      <c r="Q46" s="157" t="s">
        <v>68</v>
      </c>
      <c r="R46" s="158" t="s">
        <v>69</v>
      </c>
      <c r="S46" s="158" t="s">
        <v>69</v>
      </c>
      <c r="T46" s="158" t="s">
        <v>69</v>
      </c>
      <c r="U46" s="158" t="s">
        <v>69</v>
      </c>
      <c r="V46" s="158">
        <v>43100</v>
      </c>
      <c r="W46" s="158">
        <v>452600</v>
      </c>
      <c r="X46" s="158">
        <v>98800</v>
      </c>
      <c r="Y46" s="174">
        <v>594500</v>
      </c>
    </row>
    <row r="47" spans="1:25" x14ac:dyDescent="0.25">
      <c r="Q47" s="157" t="s">
        <v>1</v>
      </c>
      <c r="R47" s="158">
        <v>4500</v>
      </c>
      <c r="S47" s="158">
        <v>88100</v>
      </c>
      <c r="T47" s="158">
        <v>50900</v>
      </c>
      <c r="U47" s="158">
        <v>143500</v>
      </c>
      <c r="V47" s="158">
        <v>5100</v>
      </c>
      <c r="W47" s="158">
        <v>70700</v>
      </c>
      <c r="X47" s="158">
        <v>49300</v>
      </c>
      <c r="Y47" s="174">
        <v>125100</v>
      </c>
    </row>
    <row r="48" spans="1:25" x14ac:dyDescent="0.25">
      <c r="Q48" s="157" t="s">
        <v>2</v>
      </c>
      <c r="R48" s="158">
        <v>900</v>
      </c>
      <c r="S48" s="158">
        <v>19300</v>
      </c>
      <c r="T48" s="158">
        <v>13000</v>
      </c>
      <c r="U48" s="158">
        <v>33200</v>
      </c>
      <c r="V48" s="158">
        <v>1000</v>
      </c>
      <c r="W48" s="158">
        <v>17400</v>
      </c>
      <c r="X48" s="158">
        <v>12600</v>
      </c>
      <c r="Y48" s="174">
        <v>31000</v>
      </c>
    </row>
    <row r="49" spans="17:25" x14ac:dyDescent="0.25">
      <c r="Q49" s="157" t="s">
        <v>0</v>
      </c>
      <c r="R49" s="158">
        <v>100</v>
      </c>
      <c r="S49" s="158">
        <v>189400</v>
      </c>
      <c r="T49" s="158">
        <v>144200</v>
      </c>
      <c r="U49" s="158">
        <v>333800</v>
      </c>
      <c r="V49" s="158" t="s">
        <v>69</v>
      </c>
      <c r="W49" s="158" t="s">
        <v>69</v>
      </c>
      <c r="X49" s="158" t="s">
        <v>69</v>
      </c>
      <c r="Y49" s="158" t="s">
        <v>69</v>
      </c>
    </row>
    <row r="50" spans="17:25" x14ac:dyDescent="0.25">
      <c r="Q50" s="157" t="s">
        <v>70</v>
      </c>
      <c r="R50" s="158">
        <v>117700</v>
      </c>
      <c r="S50" s="158">
        <v>256200</v>
      </c>
      <c r="T50" s="158">
        <v>94600</v>
      </c>
      <c r="U50" s="158">
        <v>468500</v>
      </c>
      <c r="V50" s="158">
        <v>137200</v>
      </c>
      <c r="W50" s="158">
        <v>305000</v>
      </c>
      <c r="X50" s="158">
        <v>101400</v>
      </c>
      <c r="Y50" s="174">
        <v>543600</v>
      </c>
    </row>
  </sheetData>
  <mergeCells count="14">
    <mergeCell ref="D10:I10"/>
    <mergeCell ref="D19:I19"/>
    <mergeCell ref="D36:I36"/>
    <mergeCell ref="R21:X21"/>
    <mergeCell ref="R22:T22"/>
    <mergeCell ref="V22:X22"/>
    <mergeCell ref="R32:T32"/>
    <mergeCell ref="V32:X32"/>
    <mergeCell ref="R1:X1"/>
    <mergeCell ref="R2:T2"/>
    <mergeCell ref="V2:X2"/>
    <mergeCell ref="R11:X11"/>
    <mergeCell ref="R12:T12"/>
    <mergeCell ref="V12:X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70"/>
  <sheetViews>
    <sheetView topLeftCell="Z1" zoomScale="90" zoomScaleNormal="90" workbookViewId="0">
      <selection activeCell="AN6" sqref="AN6:AR11"/>
    </sheetView>
  </sheetViews>
  <sheetFormatPr defaultRowHeight="15" x14ac:dyDescent="0.25"/>
  <cols>
    <col min="1" max="1" width="16" bestFit="1" customWidth="1"/>
    <col min="31" max="31" width="18.42578125" bestFit="1" customWidth="1"/>
    <col min="39" max="39" width="18.42578125" bestFit="1" customWidth="1"/>
  </cols>
  <sheetData>
    <row r="1" spans="1:44" x14ac:dyDescent="0.25">
      <c r="B1" s="184" t="s">
        <v>7</v>
      </c>
      <c r="C1" s="184"/>
      <c r="D1" s="184"/>
      <c r="F1" s="184" t="s">
        <v>0</v>
      </c>
      <c r="G1" s="184"/>
      <c r="H1" s="184"/>
      <c r="I1" s="7"/>
      <c r="J1" s="184" t="s">
        <v>1</v>
      </c>
      <c r="K1" s="184"/>
      <c r="L1" s="184"/>
      <c r="M1" s="184"/>
      <c r="N1" s="184"/>
      <c r="O1" s="184"/>
      <c r="Q1" s="184" t="s">
        <v>2</v>
      </c>
      <c r="R1" s="184"/>
      <c r="S1" s="184"/>
      <c r="T1" s="184"/>
      <c r="U1" s="184"/>
      <c r="V1" s="184"/>
      <c r="X1" s="184" t="s">
        <v>3</v>
      </c>
      <c r="Y1" s="184"/>
      <c r="Z1" s="184"/>
      <c r="AA1" s="184"/>
      <c r="AB1" s="184"/>
      <c r="AC1" s="184"/>
    </row>
    <row r="2" spans="1:44" x14ac:dyDescent="0.25">
      <c r="B2" s="184" t="s">
        <v>8</v>
      </c>
      <c r="C2" s="184"/>
      <c r="D2" s="184"/>
      <c r="F2" s="184" t="s">
        <v>9</v>
      </c>
      <c r="G2" s="184"/>
      <c r="H2" s="184"/>
      <c r="J2" s="184" t="s">
        <v>9</v>
      </c>
      <c r="K2" s="184"/>
      <c r="L2" s="184"/>
      <c r="M2" s="184" t="s">
        <v>8</v>
      </c>
      <c r="N2" s="184"/>
      <c r="O2" s="184"/>
      <c r="Q2" s="184" t="s">
        <v>9</v>
      </c>
      <c r="R2" s="184"/>
      <c r="S2" s="184"/>
      <c r="T2" s="184" t="s">
        <v>8</v>
      </c>
      <c r="U2" s="184"/>
      <c r="V2" s="184"/>
      <c r="X2" s="184" t="s">
        <v>9</v>
      </c>
      <c r="Y2" s="184"/>
      <c r="Z2" s="184"/>
      <c r="AA2" s="184" t="s">
        <v>8</v>
      </c>
      <c r="AB2" s="184"/>
      <c r="AC2" s="184"/>
    </row>
    <row r="3" spans="1:44" x14ac:dyDescent="0.25">
      <c r="B3" s="184" t="s">
        <v>10</v>
      </c>
      <c r="C3" s="184"/>
      <c r="D3" s="184"/>
      <c r="F3" s="184" t="s">
        <v>10</v>
      </c>
      <c r="G3" s="184"/>
      <c r="H3" s="184"/>
      <c r="J3" s="184" t="s">
        <v>10</v>
      </c>
      <c r="K3" s="184"/>
      <c r="L3" s="184"/>
      <c r="M3" s="184"/>
      <c r="N3" s="184"/>
      <c r="O3" s="184"/>
      <c r="Q3" s="184" t="s">
        <v>10</v>
      </c>
      <c r="R3" s="184"/>
      <c r="S3" s="184"/>
      <c r="T3" s="184"/>
      <c r="U3" s="184"/>
      <c r="V3" s="184"/>
      <c r="X3" s="184" t="s">
        <v>10</v>
      </c>
      <c r="Y3" s="184"/>
      <c r="Z3" s="184"/>
      <c r="AA3" s="184"/>
      <c r="AB3" s="184"/>
      <c r="AC3" s="184"/>
    </row>
    <row r="4" spans="1:44" x14ac:dyDescent="0.25">
      <c r="A4" s="5" t="s">
        <v>11</v>
      </c>
      <c r="B4" s="1" t="s">
        <v>4</v>
      </c>
      <c r="C4" s="1" t="s">
        <v>5</v>
      </c>
      <c r="D4" s="1" t="s">
        <v>6</v>
      </c>
      <c r="E4" s="4"/>
      <c r="F4" s="3" t="s">
        <v>4</v>
      </c>
      <c r="G4" s="3" t="s">
        <v>5</v>
      </c>
      <c r="H4" s="3" t="s">
        <v>6</v>
      </c>
      <c r="I4" s="4"/>
      <c r="J4" s="3" t="s">
        <v>4</v>
      </c>
      <c r="K4" s="3" t="s">
        <v>5</v>
      </c>
      <c r="L4" s="3" t="s">
        <v>6</v>
      </c>
      <c r="M4" s="1" t="s">
        <v>4</v>
      </c>
      <c r="N4" s="1" t="s">
        <v>5</v>
      </c>
      <c r="O4" s="1" t="s">
        <v>6</v>
      </c>
      <c r="P4" s="4"/>
      <c r="Q4" s="3" t="s">
        <v>4</v>
      </c>
      <c r="R4" s="3" t="s">
        <v>5</v>
      </c>
      <c r="S4" s="3" t="s">
        <v>6</v>
      </c>
      <c r="T4" s="1" t="s">
        <v>4</v>
      </c>
      <c r="U4" s="1" t="s">
        <v>5</v>
      </c>
      <c r="V4" s="1" t="s">
        <v>6</v>
      </c>
      <c r="X4" s="3" t="s">
        <v>4</v>
      </c>
      <c r="Y4" s="3" t="s">
        <v>5</v>
      </c>
      <c r="Z4" s="3" t="s">
        <v>6</v>
      </c>
      <c r="AA4" s="1" t="s">
        <v>4</v>
      </c>
      <c r="AB4" s="1" t="s">
        <v>5</v>
      </c>
      <c r="AC4" s="1" t="s">
        <v>6</v>
      </c>
      <c r="AF4" s="184" t="s">
        <v>29</v>
      </c>
      <c r="AG4" s="184"/>
      <c r="AH4" s="184"/>
      <c r="AI4" s="184"/>
      <c r="AJ4" s="184"/>
      <c r="AK4" s="184"/>
      <c r="AN4" s="184" t="s">
        <v>29</v>
      </c>
      <c r="AO4" s="184"/>
      <c r="AP4" s="184"/>
      <c r="AQ4" s="184"/>
      <c r="AR4" s="184"/>
    </row>
    <row r="5" spans="1:44" x14ac:dyDescent="0.25">
      <c r="A5" s="5">
        <v>1948</v>
      </c>
      <c r="B5" s="2">
        <v>14</v>
      </c>
      <c r="C5" s="2">
        <v>0</v>
      </c>
      <c r="D5" s="2">
        <v>0</v>
      </c>
      <c r="E5" s="4"/>
      <c r="F5" s="8">
        <v>0</v>
      </c>
      <c r="G5" s="8">
        <v>0</v>
      </c>
      <c r="H5" s="8">
        <v>0</v>
      </c>
      <c r="I5" s="4"/>
      <c r="J5" s="8" t="s">
        <v>12</v>
      </c>
      <c r="K5" s="8">
        <v>0</v>
      </c>
      <c r="L5" s="8">
        <v>0</v>
      </c>
      <c r="M5" s="2" t="s">
        <v>12</v>
      </c>
      <c r="N5" s="2">
        <v>0</v>
      </c>
      <c r="O5" s="2">
        <v>0</v>
      </c>
      <c r="P5" s="4"/>
      <c r="Q5" s="8">
        <v>0</v>
      </c>
      <c r="R5" s="8">
        <v>0</v>
      </c>
      <c r="S5" s="8">
        <v>0</v>
      </c>
      <c r="T5" s="2">
        <v>0</v>
      </c>
      <c r="U5" s="2">
        <v>0</v>
      </c>
      <c r="V5" s="2">
        <v>0</v>
      </c>
      <c r="W5" s="4"/>
      <c r="X5" s="8">
        <v>41</v>
      </c>
      <c r="Y5" s="8">
        <v>0</v>
      </c>
      <c r="Z5" s="8">
        <v>0</v>
      </c>
      <c r="AA5" s="2">
        <v>52</v>
      </c>
      <c r="AB5" s="2">
        <v>0</v>
      </c>
      <c r="AC5" s="2">
        <v>0</v>
      </c>
      <c r="AF5" s="5" t="s">
        <v>22</v>
      </c>
      <c r="AG5" s="5" t="s">
        <v>23</v>
      </c>
      <c r="AH5" s="5" t="s">
        <v>24</v>
      </c>
      <c r="AI5" s="5" t="s">
        <v>25</v>
      </c>
      <c r="AJ5" s="5" t="s">
        <v>26</v>
      </c>
      <c r="AK5" s="5" t="s">
        <v>27</v>
      </c>
      <c r="AN5" s="5" t="s">
        <v>22</v>
      </c>
      <c r="AO5" s="5" t="s">
        <v>23</v>
      </c>
      <c r="AP5" s="5" t="s">
        <v>24</v>
      </c>
      <c r="AQ5" s="5" t="s">
        <v>25</v>
      </c>
      <c r="AR5" s="5" t="s">
        <v>26</v>
      </c>
    </row>
    <row r="6" spans="1:44" x14ac:dyDescent="0.25">
      <c r="A6" s="5">
        <v>1949</v>
      </c>
      <c r="B6" s="2">
        <v>14</v>
      </c>
      <c r="C6" s="2">
        <v>0</v>
      </c>
      <c r="D6" s="2">
        <v>0</v>
      </c>
      <c r="E6" s="4"/>
      <c r="F6" s="8">
        <v>0</v>
      </c>
      <c r="G6" s="8">
        <v>0</v>
      </c>
      <c r="H6" s="8">
        <v>0</v>
      </c>
      <c r="I6" s="4"/>
      <c r="J6" s="8" t="s">
        <v>12</v>
      </c>
      <c r="K6" s="8">
        <v>0</v>
      </c>
      <c r="L6" s="8">
        <v>0</v>
      </c>
      <c r="M6" s="2" t="s">
        <v>12</v>
      </c>
      <c r="N6" s="2">
        <v>0</v>
      </c>
      <c r="O6" s="2">
        <v>0</v>
      </c>
      <c r="P6" s="4"/>
      <c r="Q6" s="8">
        <v>0</v>
      </c>
      <c r="R6" s="8">
        <v>0</v>
      </c>
      <c r="S6" s="8">
        <v>0</v>
      </c>
      <c r="T6" s="2">
        <v>0</v>
      </c>
      <c r="U6" s="2">
        <v>0</v>
      </c>
      <c r="V6" s="2">
        <v>0</v>
      </c>
      <c r="W6" s="4"/>
      <c r="X6" s="8">
        <v>43</v>
      </c>
      <c r="Y6" s="8">
        <v>0</v>
      </c>
      <c r="Z6" s="8">
        <v>0</v>
      </c>
      <c r="AA6" s="2">
        <v>53</v>
      </c>
      <c r="AB6" s="2">
        <v>0</v>
      </c>
      <c r="AC6" s="2">
        <v>0</v>
      </c>
      <c r="AE6" s="11" t="s">
        <v>28</v>
      </c>
      <c r="AF6" s="4">
        <v>21500</v>
      </c>
      <c r="AG6" s="4">
        <v>56900</v>
      </c>
      <c r="AH6" s="4">
        <v>45800</v>
      </c>
      <c r="AI6" s="4">
        <v>48700</v>
      </c>
      <c r="AJ6" s="4">
        <v>32600</v>
      </c>
      <c r="AK6" s="4">
        <v>205500</v>
      </c>
      <c r="AM6" s="11" t="s">
        <v>28</v>
      </c>
      <c r="AN6" s="17">
        <v>0.1</v>
      </c>
      <c r="AO6" s="17">
        <v>0.28000000000000003</v>
      </c>
      <c r="AP6" s="17">
        <v>0.22</v>
      </c>
      <c r="AQ6" s="17">
        <v>0.24</v>
      </c>
      <c r="AR6" s="17">
        <v>0.16</v>
      </c>
    </row>
    <row r="7" spans="1:44" x14ac:dyDescent="0.25">
      <c r="A7" s="5">
        <v>1950</v>
      </c>
      <c r="B7" s="2">
        <v>15</v>
      </c>
      <c r="C7" s="2">
        <v>0</v>
      </c>
      <c r="D7" s="2">
        <v>0</v>
      </c>
      <c r="E7" s="4"/>
      <c r="F7" s="8">
        <v>0</v>
      </c>
      <c r="G7" s="8">
        <v>0</v>
      </c>
      <c r="H7" s="8">
        <v>0</v>
      </c>
      <c r="I7" s="4"/>
      <c r="J7" s="8" t="s">
        <v>12</v>
      </c>
      <c r="K7" s="8">
        <v>0</v>
      </c>
      <c r="L7" s="8">
        <v>0</v>
      </c>
      <c r="M7" s="2" t="s">
        <v>12</v>
      </c>
      <c r="N7" s="2">
        <v>0</v>
      </c>
      <c r="O7" s="2">
        <v>0</v>
      </c>
      <c r="P7" s="4"/>
      <c r="Q7" s="8">
        <v>0</v>
      </c>
      <c r="R7" s="8">
        <v>0</v>
      </c>
      <c r="S7" s="8">
        <v>0</v>
      </c>
      <c r="T7" s="2">
        <v>0</v>
      </c>
      <c r="U7" s="2">
        <v>0</v>
      </c>
      <c r="V7" s="2">
        <v>0</v>
      </c>
      <c r="W7" s="4"/>
      <c r="X7" s="8">
        <v>44</v>
      </c>
      <c r="Y7" s="8">
        <v>0</v>
      </c>
      <c r="Z7" s="8">
        <v>0</v>
      </c>
      <c r="AA7" s="2">
        <v>54</v>
      </c>
      <c r="AB7" s="2">
        <v>0</v>
      </c>
      <c r="AC7" s="2">
        <v>0</v>
      </c>
      <c r="AE7" s="11" t="s">
        <v>7</v>
      </c>
      <c r="AF7" s="4">
        <v>3900</v>
      </c>
      <c r="AG7" s="4">
        <v>13400</v>
      </c>
      <c r="AH7" s="4">
        <v>12300</v>
      </c>
      <c r="AI7" s="4">
        <v>14500</v>
      </c>
      <c r="AJ7" s="4">
        <v>8200</v>
      </c>
      <c r="AK7" s="4">
        <v>52300</v>
      </c>
      <c r="AM7" s="11" t="s">
        <v>7</v>
      </c>
      <c r="AN7" s="17">
        <v>0.08</v>
      </c>
      <c r="AO7" s="17">
        <v>0.26</v>
      </c>
      <c r="AP7" s="17">
        <v>0.23</v>
      </c>
      <c r="AQ7" s="17">
        <v>0.28000000000000003</v>
      </c>
      <c r="AR7" s="17">
        <v>0.16</v>
      </c>
    </row>
    <row r="8" spans="1:44" x14ac:dyDescent="0.25">
      <c r="A8" s="5">
        <v>1951</v>
      </c>
      <c r="B8" s="2">
        <v>15</v>
      </c>
      <c r="C8" s="2">
        <v>0</v>
      </c>
      <c r="D8" s="2">
        <v>0</v>
      </c>
      <c r="E8" s="4"/>
      <c r="F8" s="8">
        <v>0</v>
      </c>
      <c r="G8" s="8">
        <v>0</v>
      </c>
      <c r="H8" s="8">
        <v>0</v>
      </c>
      <c r="I8" s="4"/>
      <c r="J8" s="8" t="s">
        <v>12</v>
      </c>
      <c r="K8" s="8">
        <v>0</v>
      </c>
      <c r="L8" s="8">
        <v>0</v>
      </c>
      <c r="M8" s="2" t="s">
        <v>12</v>
      </c>
      <c r="N8" s="2">
        <v>0</v>
      </c>
      <c r="O8" s="2">
        <v>0</v>
      </c>
      <c r="P8" s="4"/>
      <c r="Q8" s="8">
        <v>0</v>
      </c>
      <c r="R8" s="8">
        <v>0</v>
      </c>
      <c r="S8" s="8">
        <v>0</v>
      </c>
      <c r="T8" s="2">
        <v>0</v>
      </c>
      <c r="U8" s="2">
        <v>0</v>
      </c>
      <c r="V8" s="2">
        <v>0</v>
      </c>
      <c r="W8" s="4"/>
      <c r="X8" s="8">
        <v>45</v>
      </c>
      <c r="Y8" s="8">
        <v>0</v>
      </c>
      <c r="Z8" s="8">
        <v>0</v>
      </c>
      <c r="AA8" s="2">
        <v>56</v>
      </c>
      <c r="AB8" s="2">
        <v>0</v>
      </c>
      <c r="AC8" s="2">
        <v>0</v>
      </c>
      <c r="AE8" s="11" t="s">
        <v>0</v>
      </c>
      <c r="AF8" s="4">
        <v>2900</v>
      </c>
      <c r="AG8" s="4">
        <v>8800</v>
      </c>
      <c r="AH8" s="4">
        <v>7000</v>
      </c>
      <c r="AI8" s="4">
        <v>4100</v>
      </c>
      <c r="AJ8" s="4">
        <v>400</v>
      </c>
      <c r="AK8" s="4">
        <v>23200</v>
      </c>
      <c r="AM8" s="11" t="s">
        <v>0</v>
      </c>
      <c r="AN8" s="17">
        <v>0.12</v>
      </c>
      <c r="AO8" s="17">
        <v>0.38</v>
      </c>
      <c r="AP8" s="17">
        <v>0.3</v>
      </c>
      <c r="AQ8" s="17">
        <v>0.18</v>
      </c>
      <c r="AR8" s="17">
        <v>0.02</v>
      </c>
    </row>
    <row r="9" spans="1:44" x14ac:dyDescent="0.25">
      <c r="A9" s="5">
        <v>1952</v>
      </c>
      <c r="B9" s="2">
        <v>16</v>
      </c>
      <c r="C9" s="2">
        <v>0</v>
      </c>
      <c r="D9" s="2">
        <v>0</v>
      </c>
      <c r="E9" s="4"/>
      <c r="F9" s="8">
        <v>0</v>
      </c>
      <c r="G9" s="8">
        <v>0</v>
      </c>
      <c r="H9" s="8">
        <v>0</v>
      </c>
      <c r="I9" s="4"/>
      <c r="J9" s="8" t="s">
        <v>12</v>
      </c>
      <c r="K9" s="8">
        <v>0</v>
      </c>
      <c r="L9" s="8">
        <v>0</v>
      </c>
      <c r="M9" s="2" t="s">
        <v>12</v>
      </c>
      <c r="N9" s="2">
        <v>0</v>
      </c>
      <c r="O9" s="2">
        <v>0</v>
      </c>
      <c r="P9" s="4"/>
      <c r="Q9" s="8">
        <v>0</v>
      </c>
      <c r="R9" s="8">
        <v>0</v>
      </c>
      <c r="S9" s="8">
        <v>0</v>
      </c>
      <c r="T9" s="2">
        <v>0</v>
      </c>
      <c r="U9" s="2">
        <v>0</v>
      </c>
      <c r="V9" s="2">
        <v>0</v>
      </c>
      <c r="W9" s="4"/>
      <c r="X9" s="8">
        <v>47</v>
      </c>
      <c r="Y9" s="8">
        <v>0</v>
      </c>
      <c r="Z9" s="8">
        <v>0</v>
      </c>
      <c r="AA9" s="2">
        <v>57</v>
      </c>
      <c r="AB9" s="2">
        <v>0</v>
      </c>
      <c r="AC9" s="2">
        <v>0</v>
      </c>
      <c r="AE9" s="11" t="s">
        <v>1</v>
      </c>
      <c r="AF9" s="4">
        <v>2800</v>
      </c>
      <c r="AG9" s="4">
        <v>8400</v>
      </c>
      <c r="AH9" s="4">
        <v>6200</v>
      </c>
      <c r="AI9" s="4">
        <v>6400</v>
      </c>
      <c r="AJ9" s="4">
        <v>2800</v>
      </c>
      <c r="AK9" s="4">
        <v>26500</v>
      </c>
      <c r="AM9" s="11" t="s">
        <v>1</v>
      </c>
      <c r="AN9" s="17">
        <v>0.11</v>
      </c>
      <c r="AO9" s="17">
        <v>0.32</v>
      </c>
      <c r="AP9" s="17">
        <v>0.23</v>
      </c>
      <c r="AQ9" s="17">
        <v>0.24</v>
      </c>
      <c r="AR9" s="17">
        <v>0.1</v>
      </c>
    </row>
    <row r="10" spans="1:44" x14ac:dyDescent="0.25">
      <c r="A10" s="5">
        <v>1953</v>
      </c>
      <c r="B10" s="2">
        <v>17</v>
      </c>
      <c r="C10" s="2">
        <v>0</v>
      </c>
      <c r="D10" s="2">
        <v>0</v>
      </c>
      <c r="E10" s="4"/>
      <c r="F10" s="8">
        <v>0</v>
      </c>
      <c r="G10" s="8">
        <v>0</v>
      </c>
      <c r="H10" s="8">
        <v>0</v>
      </c>
      <c r="I10" s="4"/>
      <c r="J10" s="8" t="s">
        <v>12</v>
      </c>
      <c r="K10" s="8">
        <v>0</v>
      </c>
      <c r="L10" s="8">
        <v>0</v>
      </c>
      <c r="M10" s="2" t="s">
        <v>12</v>
      </c>
      <c r="N10" s="2">
        <v>0</v>
      </c>
      <c r="O10" s="2">
        <v>0</v>
      </c>
      <c r="P10" s="4"/>
      <c r="Q10" s="8">
        <v>0</v>
      </c>
      <c r="R10" s="8">
        <v>0</v>
      </c>
      <c r="S10" s="8">
        <v>0</v>
      </c>
      <c r="T10" s="2">
        <v>0</v>
      </c>
      <c r="U10" s="2">
        <v>0</v>
      </c>
      <c r="V10" s="2">
        <v>0</v>
      </c>
      <c r="W10" s="4"/>
      <c r="X10" s="8">
        <v>48</v>
      </c>
      <c r="Y10" s="8">
        <v>0</v>
      </c>
      <c r="Z10" s="8">
        <v>0</v>
      </c>
      <c r="AA10" s="2">
        <v>58</v>
      </c>
      <c r="AB10" s="2">
        <v>0</v>
      </c>
      <c r="AC10" s="2">
        <v>0</v>
      </c>
      <c r="AE10" s="11" t="s">
        <v>2</v>
      </c>
      <c r="AF10" s="4">
        <v>2500</v>
      </c>
      <c r="AG10" s="4">
        <v>2600</v>
      </c>
      <c r="AH10" s="4">
        <v>1100</v>
      </c>
      <c r="AI10" s="4">
        <v>800</v>
      </c>
      <c r="AJ10" s="4">
        <v>700</v>
      </c>
      <c r="AK10" s="4">
        <v>7700</v>
      </c>
      <c r="AM10" s="11" t="s">
        <v>2</v>
      </c>
      <c r="AN10" s="17">
        <v>0.32</v>
      </c>
      <c r="AO10" s="17">
        <v>0.34</v>
      </c>
      <c r="AP10" s="17">
        <v>0.14000000000000001</v>
      </c>
      <c r="AQ10" s="17">
        <v>0.11</v>
      </c>
      <c r="AR10" s="17">
        <v>0.09</v>
      </c>
    </row>
    <row r="11" spans="1:44" x14ac:dyDescent="0.25">
      <c r="A11" s="5">
        <v>1954</v>
      </c>
      <c r="B11" s="2">
        <v>17</v>
      </c>
      <c r="C11" s="2">
        <v>0</v>
      </c>
      <c r="D11" s="2">
        <v>0</v>
      </c>
      <c r="E11" s="4"/>
      <c r="F11" s="8">
        <v>0</v>
      </c>
      <c r="G11" s="8">
        <v>0</v>
      </c>
      <c r="H11" s="8">
        <v>0</v>
      </c>
      <c r="I11" s="4"/>
      <c r="J11" s="8" t="s">
        <v>12</v>
      </c>
      <c r="K11" s="8">
        <v>0</v>
      </c>
      <c r="L11" s="8">
        <v>0</v>
      </c>
      <c r="M11" s="2" t="s">
        <v>12</v>
      </c>
      <c r="N11" s="2">
        <v>0</v>
      </c>
      <c r="O11" s="2">
        <v>0</v>
      </c>
      <c r="P11" s="4"/>
      <c r="Q11" s="8">
        <v>0</v>
      </c>
      <c r="R11" s="8">
        <v>0</v>
      </c>
      <c r="S11" s="8">
        <v>0</v>
      </c>
      <c r="T11" s="2">
        <v>0</v>
      </c>
      <c r="U11" s="2">
        <v>0</v>
      </c>
      <c r="V11" s="2">
        <v>0</v>
      </c>
      <c r="W11" s="4"/>
      <c r="X11" s="8">
        <v>50</v>
      </c>
      <c r="Y11" s="8">
        <v>0</v>
      </c>
      <c r="Z11" s="8">
        <v>0</v>
      </c>
      <c r="AA11" s="2">
        <v>60</v>
      </c>
      <c r="AB11" s="2">
        <v>0</v>
      </c>
      <c r="AC11" s="2">
        <v>0</v>
      </c>
      <c r="AE11" s="11" t="s">
        <v>3</v>
      </c>
      <c r="AF11" s="4">
        <v>9400</v>
      </c>
      <c r="AG11" s="4">
        <v>23700</v>
      </c>
      <c r="AH11" s="4">
        <v>19200</v>
      </c>
      <c r="AI11" s="4">
        <v>22900</v>
      </c>
      <c r="AJ11" s="4">
        <v>20500</v>
      </c>
      <c r="AK11" s="4">
        <v>95800</v>
      </c>
      <c r="AM11" s="11" t="s">
        <v>3</v>
      </c>
      <c r="AN11" s="17">
        <v>0.1</v>
      </c>
      <c r="AO11" s="17">
        <v>0.25</v>
      </c>
      <c r="AP11" s="17">
        <v>0.2</v>
      </c>
      <c r="AQ11" s="17">
        <v>0.24</v>
      </c>
      <c r="AR11" s="17">
        <v>0.21</v>
      </c>
    </row>
    <row r="12" spans="1:44" x14ac:dyDescent="0.25">
      <c r="A12" s="5">
        <v>1955</v>
      </c>
      <c r="B12" s="2">
        <v>18</v>
      </c>
      <c r="C12" s="2">
        <v>0</v>
      </c>
      <c r="D12" s="2">
        <v>0</v>
      </c>
      <c r="E12" s="4"/>
      <c r="F12" s="8">
        <v>0</v>
      </c>
      <c r="G12" s="8">
        <v>0</v>
      </c>
      <c r="H12" s="8">
        <v>0</v>
      </c>
      <c r="I12" s="4"/>
      <c r="J12" s="8" t="s">
        <v>12</v>
      </c>
      <c r="K12" s="8">
        <v>0</v>
      </c>
      <c r="L12" s="8">
        <v>0</v>
      </c>
      <c r="M12" s="2" t="s">
        <v>12</v>
      </c>
      <c r="N12" s="2">
        <v>0</v>
      </c>
      <c r="O12" s="2">
        <v>0</v>
      </c>
      <c r="P12" s="4"/>
      <c r="Q12" s="8">
        <v>0</v>
      </c>
      <c r="R12" s="8">
        <v>0</v>
      </c>
      <c r="S12" s="8">
        <v>0</v>
      </c>
      <c r="T12" s="2">
        <v>0</v>
      </c>
      <c r="U12" s="2">
        <v>0</v>
      </c>
      <c r="V12" s="2">
        <v>0</v>
      </c>
      <c r="W12" s="4"/>
      <c r="X12" s="8">
        <v>51</v>
      </c>
      <c r="Y12" s="8">
        <v>0</v>
      </c>
      <c r="Z12" s="8">
        <v>0</v>
      </c>
      <c r="AA12" s="2">
        <v>61</v>
      </c>
      <c r="AB12" s="2">
        <v>0</v>
      </c>
      <c r="AC12" s="2">
        <v>0</v>
      </c>
    </row>
    <row r="13" spans="1:44" x14ac:dyDescent="0.25">
      <c r="A13" s="5">
        <v>1956</v>
      </c>
      <c r="B13" s="2">
        <v>18</v>
      </c>
      <c r="C13" s="2">
        <v>0</v>
      </c>
      <c r="D13" s="2">
        <v>0</v>
      </c>
      <c r="E13" s="4"/>
      <c r="F13" s="8">
        <v>0</v>
      </c>
      <c r="G13" s="8">
        <v>0</v>
      </c>
      <c r="H13" s="8">
        <v>0</v>
      </c>
      <c r="I13" s="4"/>
      <c r="J13" s="8" t="s">
        <v>12</v>
      </c>
      <c r="K13" s="8">
        <v>0</v>
      </c>
      <c r="L13" s="8">
        <v>0</v>
      </c>
      <c r="M13" s="2" t="s">
        <v>12</v>
      </c>
      <c r="N13" s="2">
        <v>0</v>
      </c>
      <c r="O13" s="2">
        <v>0</v>
      </c>
      <c r="P13" s="4"/>
      <c r="Q13" s="8">
        <v>0</v>
      </c>
      <c r="R13" s="8">
        <v>0</v>
      </c>
      <c r="S13" s="8">
        <v>0</v>
      </c>
      <c r="T13" s="2">
        <v>0</v>
      </c>
      <c r="U13" s="2">
        <v>0</v>
      </c>
      <c r="V13" s="2">
        <v>0</v>
      </c>
      <c r="W13" s="4"/>
      <c r="X13" s="8">
        <v>53</v>
      </c>
      <c r="Y13" s="8">
        <v>0</v>
      </c>
      <c r="Z13" s="8">
        <v>0</v>
      </c>
      <c r="AA13" s="2">
        <v>63</v>
      </c>
      <c r="AB13" s="2">
        <v>0</v>
      </c>
      <c r="AC13" s="2">
        <v>0</v>
      </c>
      <c r="AN13" s="13"/>
      <c r="AO13" s="13"/>
      <c r="AP13" s="13"/>
      <c r="AQ13" s="13"/>
      <c r="AR13" s="13"/>
    </row>
    <row r="14" spans="1:44" x14ac:dyDescent="0.25">
      <c r="A14" s="5">
        <v>1957</v>
      </c>
      <c r="B14" s="2">
        <v>19</v>
      </c>
      <c r="C14" s="2">
        <v>0</v>
      </c>
      <c r="D14" s="2">
        <v>0</v>
      </c>
      <c r="E14" s="4"/>
      <c r="F14" s="8">
        <v>0</v>
      </c>
      <c r="G14" s="8">
        <v>0</v>
      </c>
      <c r="H14" s="8">
        <v>0</v>
      </c>
      <c r="I14" s="4"/>
      <c r="J14" s="8" t="s">
        <v>12</v>
      </c>
      <c r="K14" s="8">
        <v>0</v>
      </c>
      <c r="L14" s="8">
        <v>0</v>
      </c>
      <c r="M14" s="2" t="s">
        <v>12</v>
      </c>
      <c r="N14" s="2">
        <v>0</v>
      </c>
      <c r="O14" s="2">
        <v>0</v>
      </c>
      <c r="P14" s="4"/>
      <c r="Q14" s="8" t="s">
        <v>12</v>
      </c>
      <c r="R14" s="8">
        <v>0</v>
      </c>
      <c r="S14" s="8">
        <v>0</v>
      </c>
      <c r="T14" s="2">
        <v>0</v>
      </c>
      <c r="U14" s="2">
        <v>0</v>
      </c>
      <c r="V14" s="2">
        <v>0</v>
      </c>
      <c r="W14" s="4"/>
      <c r="X14" s="8">
        <v>55</v>
      </c>
      <c r="Y14" s="8">
        <v>0</v>
      </c>
      <c r="Z14" s="8">
        <v>0</v>
      </c>
      <c r="AA14" s="2">
        <v>64</v>
      </c>
      <c r="AB14" s="2">
        <v>0</v>
      </c>
      <c r="AC14" s="2">
        <v>0</v>
      </c>
      <c r="AN14" s="13"/>
      <c r="AO14" s="13"/>
      <c r="AP14" s="13"/>
      <c r="AQ14" s="13"/>
      <c r="AR14" s="13"/>
    </row>
    <row r="15" spans="1:44" x14ac:dyDescent="0.25">
      <c r="A15" s="5">
        <v>1958</v>
      </c>
      <c r="B15" s="2">
        <v>20</v>
      </c>
      <c r="C15" s="2">
        <v>0</v>
      </c>
      <c r="D15" s="2">
        <v>0</v>
      </c>
      <c r="E15" s="4"/>
      <c r="F15" s="8">
        <v>0</v>
      </c>
      <c r="G15" s="8">
        <v>0</v>
      </c>
      <c r="H15" s="8">
        <v>0</v>
      </c>
      <c r="I15" s="4"/>
      <c r="J15" s="8" t="s">
        <v>12</v>
      </c>
      <c r="K15" s="8">
        <v>0</v>
      </c>
      <c r="L15" s="8">
        <v>0</v>
      </c>
      <c r="M15" s="2" t="s">
        <v>12</v>
      </c>
      <c r="N15" s="2">
        <v>0</v>
      </c>
      <c r="O15" s="2">
        <v>0</v>
      </c>
      <c r="P15" s="4"/>
      <c r="Q15" s="8" t="s">
        <v>12</v>
      </c>
      <c r="R15" s="8">
        <v>0</v>
      </c>
      <c r="S15" s="8">
        <v>0</v>
      </c>
      <c r="T15" s="2">
        <v>0</v>
      </c>
      <c r="U15" s="2">
        <v>0</v>
      </c>
      <c r="V15" s="2">
        <v>0</v>
      </c>
      <c r="W15" s="4"/>
      <c r="X15" s="8">
        <v>57</v>
      </c>
      <c r="Y15" s="8">
        <v>0</v>
      </c>
      <c r="Z15" s="8">
        <v>0</v>
      </c>
      <c r="AA15" s="2">
        <v>66</v>
      </c>
      <c r="AB15" s="2">
        <v>0</v>
      </c>
      <c r="AC15" s="2">
        <v>0</v>
      </c>
      <c r="AN15" s="13"/>
      <c r="AO15" s="13"/>
      <c r="AP15" s="13"/>
      <c r="AQ15" s="13"/>
      <c r="AR15" s="13"/>
    </row>
    <row r="16" spans="1:44" x14ac:dyDescent="0.25">
      <c r="A16" s="5">
        <v>1959</v>
      </c>
      <c r="B16" s="2">
        <v>21</v>
      </c>
      <c r="C16" s="2">
        <v>0</v>
      </c>
      <c r="D16" s="2">
        <v>0</v>
      </c>
      <c r="E16" s="4"/>
      <c r="F16" s="8">
        <v>0</v>
      </c>
      <c r="G16" s="8">
        <v>0</v>
      </c>
      <c r="H16" s="8">
        <v>0</v>
      </c>
      <c r="I16" s="4"/>
      <c r="J16" s="8" t="s">
        <v>12</v>
      </c>
      <c r="K16" s="8">
        <v>0</v>
      </c>
      <c r="L16" s="8">
        <v>0</v>
      </c>
      <c r="M16" s="2" t="s">
        <v>12</v>
      </c>
      <c r="N16" s="2">
        <v>0</v>
      </c>
      <c r="O16" s="2">
        <v>0</v>
      </c>
      <c r="P16" s="4"/>
      <c r="Q16" s="8" t="s">
        <v>12</v>
      </c>
      <c r="R16" s="8">
        <v>0</v>
      </c>
      <c r="S16" s="8">
        <v>0</v>
      </c>
      <c r="T16" s="2">
        <v>0</v>
      </c>
      <c r="U16" s="2">
        <v>0</v>
      </c>
      <c r="V16" s="2">
        <v>0</v>
      </c>
      <c r="W16" s="4"/>
      <c r="X16" s="8">
        <v>58</v>
      </c>
      <c r="Y16" s="8">
        <v>0</v>
      </c>
      <c r="Z16" s="8">
        <v>0</v>
      </c>
      <c r="AA16" s="2">
        <v>67</v>
      </c>
      <c r="AB16" s="2">
        <v>0</v>
      </c>
      <c r="AC16" s="2">
        <v>0</v>
      </c>
      <c r="AN16" s="13"/>
      <c r="AO16" s="13"/>
      <c r="AP16" s="13"/>
      <c r="AQ16" s="13"/>
      <c r="AR16" s="13"/>
    </row>
    <row r="17" spans="1:44" x14ac:dyDescent="0.25">
      <c r="A17" s="5">
        <v>1960</v>
      </c>
      <c r="B17" s="2">
        <v>21</v>
      </c>
      <c r="C17" s="2">
        <v>0</v>
      </c>
      <c r="D17" s="2">
        <v>0</v>
      </c>
      <c r="E17" s="4"/>
      <c r="F17" s="8">
        <v>0</v>
      </c>
      <c r="G17" s="8">
        <v>0</v>
      </c>
      <c r="H17" s="8">
        <v>0</v>
      </c>
      <c r="I17" s="4"/>
      <c r="J17" s="8" t="s">
        <v>12</v>
      </c>
      <c r="K17" s="8">
        <v>0</v>
      </c>
      <c r="L17" s="8">
        <v>0</v>
      </c>
      <c r="M17" s="2" t="s">
        <v>12</v>
      </c>
      <c r="N17" s="2">
        <v>0</v>
      </c>
      <c r="O17" s="2">
        <v>0</v>
      </c>
      <c r="P17" s="4"/>
      <c r="Q17" s="8" t="s">
        <v>12</v>
      </c>
      <c r="R17" s="8">
        <v>0</v>
      </c>
      <c r="S17" s="8">
        <v>0</v>
      </c>
      <c r="T17" s="2">
        <v>0</v>
      </c>
      <c r="U17" s="2">
        <v>0</v>
      </c>
      <c r="V17" s="2">
        <v>0</v>
      </c>
      <c r="W17" s="4"/>
      <c r="X17" s="8">
        <v>60</v>
      </c>
      <c r="Y17" s="8">
        <v>0</v>
      </c>
      <c r="Z17" s="8">
        <v>0</v>
      </c>
      <c r="AA17" s="2">
        <v>69</v>
      </c>
      <c r="AB17" s="2">
        <v>0</v>
      </c>
      <c r="AC17" s="2">
        <v>0</v>
      </c>
      <c r="AN17" s="13"/>
      <c r="AO17" s="13"/>
      <c r="AP17" s="13"/>
      <c r="AQ17" s="13"/>
      <c r="AR17" s="13"/>
    </row>
    <row r="18" spans="1:44" x14ac:dyDescent="0.25">
      <c r="A18" s="5">
        <v>1961</v>
      </c>
      <c r="B18" s="2">
        <v>22</v>
      </c>
      <c r="C18" s="2">
        <v>0</v>
      </c>
      <c r="D18" s="2">
        <v>0</v>
      </c>
      <c r="E18" s="4"/>
      <c r="F18" s="8">
        <v>0</v>
      </c>
      <c r="G18" s="8">
        <v>0</v>
      </c>
      <c r="H18" s="8">
        <v>0</v>
      </c>
      <c r="I18" s="4"/>
      <c r="J18" s="8" t="s">
        <v>12</v>
      </c>
      <c r="K18" s="8">
        <v>0</v>
      </c>
      <c r="L18" s="8">
        <v>0</v>
      </c>
      <c r="M18" s="2" t="s">
        <v>12</v>
      </c>
      <c r="N18" s="2">
        <v>0</v>
      </c>
      <c r="O18" s="2">
        <v>0</v>
      </c>
      <c r="P18" s="4"/>
      <c r="Q18" s="8" t="s">
        <v>12</v>
      </c>
      <c r="R18" s="8">
        <v>0</v>
      </c>
      <c r="S18" s="8">
        <v>0</v>
      </c>
      <c r="T18" s="2">
        <v>0</v>
      </c>
      <c r="U18" s="2">
        <v>0</v>
      </c>
      <c r="V18" s="2">
        <v>0</v>
      </c>
      <c r="W18" s="4"/>
      <c r="X18" s="8">
        <v>62</v>
      </c>
      <c r="Y18" s="8">
        <v>0</v>
      </c>
      <c r="Z18" s="8">
        <v>0</v>
      </c>
      <c r="AA18" s="2">
        <v>71</v>
      </c>
      <c r="AB18" s="2">
        <v>0</v>
      </c>
      <c r="AC18" s="2">
        <v>0</v>
      </c>
      <c r="AN18" s="13"/>
      <c r="AO18" s="13"/>
      <c r="AP18" s="13"/>
      <c r="AQ18" s="13"/>
      <c r="AR18" s="13"/>
    </row>
    <row r="19" spans="1:44" x14ac:dyDescent="0.25">
      <c r="A19" s="5">
        <v>1962</v>
      </c>
      <c r="B19" s="2">
        <v>23</v>
      </c>
      <c r="C19" s="2">
        <v>0</v>
      </c>
      <c r="D19" s="2">
        <v>0</v>
      </c>
      <c r="E19" s="4"/>
      <c r="F19" s="8">
        <v>0</v>
      </c>
      <c r="G19" s="8">
        <v>0</v>
      </c>
      <c r="H19" s="8">
        <v>0</v>
      </c>
      <c r="I19" s="4"/>
      <c r="J19" s="8" t="s">
        <v>12</v>
      </c>
      <c r="K19" s="8">
        <v>0</v>
      </c>
      <c r="L19" s="8">
        <v>0</v>
      </c>
      <c r="M19" s="2" t="s">
        <v>12</v>
      </c>
      <c r="N19" s="2">
        <v>0</v>
      </c>
      <c r="O19" s="2">
        <v>0</v>
      </c>
      <c r="P19" s="4"/>
      <c r="Q19" s="8" t="s">
        <v>12</v>
      </c>
      <c r="R19" s="8">
        <v>0</v>
      </c>
      <c r="S19" s="8">
        <v>0</v>
      </c>
      <c r="T19" s="2">
        <v>0</v>
      </c>
      <c r="U19" s="2">
        <v>0</v>
      </c>
      <c r="V19" s="2">
        <v>0</v>
      </c>
      <c r="W19" s="4"/>
      <c r="X19" s="8">
        <v>64</v>
      </c>
      <c r="Y19" s="8">
        <v>0</v>
      </c>
      <c r="Z19" s="8">
        <v>0</v>
      </c>
      <c r="AA19" s="2">
        <v>72</v>
      </c>
      <c r="AB19" s="2">
        <v>0</v>
      </c>
      <c r="AC19" s="2">
        <v>0</v>
      </c>
    </row>
    <row r="20" spans="1:44" x14ac:dyDescent="0.25">
      <c r="A20" s="5">
        <v>1963</v>
      </c>
      <c r="B20" s="2">
        <v>24</v>
      </c>
      <c r="C20" s="2">
        <v>0</v>
      </c>
      <c r="D20" s="2">
        <v>0</v>
      </c>
      <c r="E20" s="4"/>
      <c r="F20" s="8">
        <v>0</v>
      </c>
      <c r="G20" s="8">
        <v>0</v>
      </c>
      <c r="H20" s="8">
        <v>0</v>
      </c>
      <c r="I20" s="4"/>
      <c r="J20" s="8" t="s">
        <v>12</v>
      </c>
      <c r="K20" s="8">
        <v>0</v>
      </c>
      <c r="L20" s="8">
        <v>0</v>
      </c>
      <c r="M20" s="2" t="s">
        <v>12</v>
      </c>
      <c r="N20" s="2">
        <v>0</v>
      </c>
      <c r="O20" s="2">
        <v>0</v>
      </c>
      <c r="P20" s="4"/>
      <c r="Q20" s="8" t="s">
        <v>12</v>
      </c>
      <c r="R20" s="8">
        <v>0</v>
      </c>
      <c r="S20" s="8">
        <v>0</v>
      </c>
      <c r="T20" s="2">
        <v>0</v>
      </c>
      <c r="U20" s="2">
        <v>0</v>
      </c>
      <c r="V20" s="2">
        <v>0</v>
      </c>
      <c r="W20" s="4"/>
      <c r="X20" s="8">
        <v>66</v>
      </c>
      <c r="Y20" s="8">
        <v>0</v>
      </c>
      <c r="Z20" s="8">
        <v>0</v>
      </c>
      <c r="AA20" s="2">
        <v>74</v>
      </c>
      <c r="AB20" s="2">
        <v>0</v>
      </c>
      <c r="AC20" s="2">
        <v>0</v>
      </c>
    </row>
    <row r="21" spans="1:44" x14ac:dyDescent="0.25">
      <c r="A21" s="5">
        <v>1964</v>
      </c>
      <c r="B21" s="2">
        <v>25</v>
      </c>
      <c r="C21" s="2">
        <v>0</v>
      </c>
      <c r="D21" s="2">
        <v>0</v>
      </c>
      <c r="E21" s="4"/>
      <c r="F21" s="8">
        <v>0</v>
      </c>
      <c r="G21" s="8">
        <v>0</v>
      </c>
      <c r="H21" s="8">
        <v>0</v>
      </c>
      <c r="I21" s="4"/>
      <c r="J21" s="8" t="s">
        <v>12</v>
      </c>
      <c r="K21" s="8">
        <v>0</v>
      </c>
      <c r="L21" s="8">
        <v>0</v>
      </c>
      <c r="M21" s="2" t="s">
        <v>12</v>
      </c>
      <c r="N21" s="2">
        <v>0</v>
      </c>
      <c r="O21" s="2">
        <v>0</v>
      </c>
      <c r="P21" s="4"/>
      <c r="Q21" s="8" t="s">
        <v>12</v>
      </c>
      <c r="R21" s="8">
        <v>0</v>
      </c>
      <c r="S21" s="8">
        <v>0</v>
      </c>
      <c r="T21" s="2">
        <v>0</v>
      </c>
      <c r="U21" s="2">
        <v>0</v>
      </c>
      <c r="V21" s="2">
        <v>0</v>
      </c>
      <c r="W21" s="4"/>
      <c r="X21" s="8">
        <v>68</v>
      </c>
      <c r="Y21" s="8">
        <v>0</v>
      </c>
      <c r="Z21" s="8">
        <v>0</v>
      </c>
      <c r="AA21" s="2">
        <v>76</v>
      </c>
      <c r="AB21" s="2">
        <v>0</v>
      </c>
      <c r="AC21" s="2">
        <v>0</v>
      </c>
    </row>
    <row r="22" spans="1:44" x14ac:dyDescent="0.25">
      <c r="A22" s="5">
        <v>1965</v>
      </c>
      <c r="B22" s="2">
        <v>25</v>
      </c>
      <c r="C22" s="2">
        <v>0</v>
      </c>
      <c r="D22" s="2">
        <v>0</v>
      </c>
      <c r="E22" s="4"/>
      <c r="F22" s="8">
        <v>0</v>
      </c>
      <c r="G22" s="8">
        <v>0</v>
      </c>
      <c r="H22" s="8">
        <v>0</v>
      </c>
      <c r="I22" s="4"/>
      <c r="J22" s="8" t="s">
        <v>12</v>
      </c>
      <c r="K22" s="8">
        <v>0</v>
      </c>
      <c r="L22" s="8">
        <v>0</v>
      </c>
      <c r="M22" s="2" t="s">
        <v>12</v>
      </c>
      <c r="N22" s="2">
        <v>0</v>
      </c>
      <c r="O22" s="2">
        <v>0</v>
      </c>
      <c r="P22" s="4"/>
      <c r="Q22" s="8" t="s">
        <v>12</v>
      </c>
      <c r="R22" s="8">
        <v>0</v>
      </c>
      <c r="S22" s="8">
        <v>0</v>
      </c>
      <c r="T22" s="2">
        <v>0</v>
      </c>
      <c r="U22" s="2">
        <v>0</v>
      </c>
      <c r="V22" s="2">
        <v>0</v>
      </c>
      <c r="W22" s="4"/>
      <c r="X22" s="8">
        <v>70</v>
      </c>
      <c r="Y22" s="8">
        <v>0</v>
      </c>
      <c r="Z22" s="8">
        <v>0</v>
      </c>
      <c r="AA22" s="2">
        <v>78</v>
      </c>
      <c r="AB22" s="2">
        <v>0</v>
      </c>
      <c r="AC22" s="2">
        <v>0</v>
      </c>
    </row>
    <row r="23" spans="1:44" x14ac:dyDescent="0.25">
      <c r="A23" s="5">
        <v>1966</v>
      </c>
      <c r="B23" s="2">
        <v>26</v>
      </c>
      <c r="C23" s="2">
        <v>0</v>
      </c>
      <c r="D23" s="2">
        <v>0</v>
      </c>
      <c r="E23" s="4"/>
      <c r="F23" s="8">
        <v>0</v>
      </c>
      <c r="G23" s="8">
        <v>0</v>
      </c>
      <c r="H23" s="8">
        <v>0</v>
      </c>
      <c r="I23" s="4"/>
      <c r="J23" s="8" t="s">
        <v>12</v>
      </c>
      <c r="K23" s="8">
        <v>0</v>
      </c>
      <c r="L23" s="8">
        <v>0</v>
      </c>
      <c r="M23" s="2" t="s">
        <v>12</v>
      </c>
      <c r="N23" s="2">
        <v>0</v>
      </c>
      <c r="O23" s="2">
        <v>0</v>
      </c>
      <c r="P23" s="4"/>
      <c r="Q23" s="8" t="s">
        <v>12</v>
      </c>
      <c r="R23" s="8">
        <v>0</v>
      </c>
      <c r="S23" s="8">
        <v>0</v>
      </c>
      <c r="T23" s="2">
        <v>0</v>
      </c>
      <c r="U23" s="2">
        <v>0</v>
      </c>
      <c r="V23" s="2">
        <v>0</v>
      </c>
      <c r="W23" s="4"/>
      <c r="X23" s="8">
        <v>72</v>
      </c>
      <c r="Y23" s="8">
        <v>0</v>
      </c>
      <c r="Z23" s="8">
        <v>0</v>
      </c>
      <c r="AA23" s="2">
        <v>80</v>
      </c>
      <c r="AB23" s="2">
        <v>0</v>
      </c>
      <c r="AC23" s="2">
        <v>0</v>
      </c>
    </row>
    <row r="24" spans="1:44" x14ac:dyDescent="0.25">
      <c r="A24" s="5">
        <v>1967</v>
      </c>
      <c r="B24" s="2">
        <v>27</v>
      </c>
      <c r="C24" s="2">
        <v>0</v>
      </c>
      <c r="D24" s="2">
        <v>0</v>
      </c>
      <c r="E24" s="4"/>
      <c r="F24" s="8">
        <v>0</v>
      </c>
      <c r="G24" s="8">
        <v>0</v>
      </c>
      <c r="H24" s="8">
        <v>0</v>
      </c>
      <c r="I24" s="4"/>
      <c r="J24" s="8" t="s">
        <v>12</v>
      </c>
      <c r="K24" s="8">
        <v>0</v>
      </c>
      <c r="L24" s="8">
        <v>0</v>
      </c>
      <c r="M24" s="2" t="s">
        <v>12</v>
      </c>
      <c r="N24" s="2">
        <v>0</v>
      </c>
      <c r="O24" s="2">
        <v>0</v>
      </c>
      <c r="P24" s="4"/>
      <c r="Q24" s="8" t="s">
        <v>12</v>
      </c>
      <c r="R24" s="8">
        <v>0</v>
      </c>
      <c r="S24" s="8">
        <v>0</v>
      </c>
      <c r="T24" s="2">
        <v>0</v>
      </c>
      <c r="U24" s="2">
        <v>0</v>
      </c>
      <c r="V24" s="2">
        <v>0</v>
      </c>
      <c r="W24" s="4"/>
      <c r="X24" s="8">
        <v>75</v>
      </c>
      <c r="Y24" s="8">
        <v>0</v>
      </c>
      <c r="Z24" s="8">
        <v>0</v>
      </c>
      <c r="AA24" s="2">
        <v>82</v>
      </c>
      <c r="AB24" s="2">
        <v>0</v>
      </c>
      <c r="AC24" s="2">
        <v>0</v>
      </c>
    </row>
    <row r="25" spans="1:44" x14ac:dyDescent="0.25">
      <c r="A25" s="5">
        <v>1968</v>
      </c>
      <c r="B25" s="2">
        <v>28</v>
      </c>
      <c r="C25" s="2">
        <v>0</v>
      </c>
      <c r="D25" s="2">
        <v>0</v>
      </c>
      <c r="E25" s="4"/>
      <c r="F25" s="8">
        <v>0</v>
      </c>
      <c r="G25" s="8">
        <v>0</v>
      </c>
      <c r="H25" s="8">
        <v>0</v>
      </c>
      <c r="I25" s="4"/>
      <c r="J25" s="8" t="s">
        <v>12</v>
      </c>
      <c r="K25" s="8">
        <v>0</v>
      </c>
      <c r="L25" s="8">
        <v>0</v>
      </c>
      <c r="M25" s="2" t="s">
        <v>12</v>
      </c>
      <c r="N25" s="2">
        <v>0</v>
      </c>
      <c r="O25" s="2">
        <v>0</v>
      </c>
      <c r="P25" s="4"/>
      <c r="Q25" s="8" t="s">
        <v>12</v>
      </c>
      <c r="R25" s="8">
        <v>0</v>
      </c>
      <c r="S25" s="8">
        <v>0</v>
      </c>
      <c r="T25" s="2">
        <v>0</v>
      </c>
      <c r="U25" s="2">
        <v>0</v>
      </c>
      <c r="V25" s="2">
        <v>0</v>
      </c>
      <c r="W25" s="4"/>
      <c r="X25" s="8">
        <v>77</v>
      </c>
      <c r="Y25" s="8">
        <v>0</v>
      </c>
      <c r="Z25" s="8">
        <v>0</v>
      </c>
      <c r="AA25" s="2">
        <v>84</v>
      </c>
      <c r="AB25" s="2">
        <v>0</v>
      </c>
      <c r="AC25" s="2">
        <v>0</v>
      </c>
    </row>
    <row r="26" spans="1:44" x14ac:dyDescent="0.25">
      <c r="A26" s="5">
        <v>1969</v>
      </c>
      <c r="B26" s="2">
        <v>29</v>
      </c>
      <c r="C26" s="2">
        <v>0</v>
      </c>
      <c r="D26" s="2">
        <v>0</v>
      </c>
      <c r="E26" s="4"/>
      <c r="F26" s="8">
        <v>0</v>
      </c>
      <c r="G26" s="8">
        <v>0</v>
      </c>
      <c r="H26" s="8">
        <v>0</v>
      </c>
      <c r="I26" s="4"/>
      <c r="J26" s="8" t="s">
        <v>12</v>
      </c>
      <c r="K26" s="8">
        <v>0</v>
      </c>
      <c r="L26" s="8">
        <v>0</v>
      </c>
      <c r="M26" s="2" t="s">
        <v>12</v>
      </c>
      <c r="N26" s="2">
        <v>0</v>
      </c>
      <c r="O26" s="2">
        <v>0</v>
      </c>
      <c r="P26" s="4"/>
      <c r="Q26" s="8" t="s">
        <v>12</v>
      </c>
      <c r="R26" s="8">
        <v>0</v>
      </c>
      <c r="S26" s="8">
        <v>0</v>
      </c>
      <c r="T26" s="2">
        <v>0</v>
      </c>
      <c r="U26" s="2">
        <v>0</v>
      </c>
      <c r="V26" s="2">
        <v>0</v>
      </c>
      <c r="W26" s="4"/>
      <c r="X26" s="8">
        <v>79</v>
      </c>
      <c r="Y26" s="8">
        <v>0</v>
      </c>
      <c r="Z26" s="8">
        <v>0</v>
      </c>
      <c r="AA26" s="2">
        <v>86</v>
      </c>
      <c r="AB26" s="2">
        <v>0</v>
      </c>
      <c r="AC26" s="2">
        <v>0</v>
      </c>
    </row>
    <row r="27" spans="1:44" x14ac:dyDescent="0.25">
      <c r="A27" s="5">
        <v>1970</v>
      </c>
      <c r="B27" s="2">
        <v>30</v>
      </c>
      <c r="C27" s="2">
        <v>0</v>
      </c>
      <c r="D27" s="2">
        <v>0</v>
      </c>
      <c r="E27" s="4"/>
      <c r="F27" s="8">
        <v>0</v>
      </c>
      <c r="G27" s="8">
        <v>0</v>
      </c>
      <c r="H27" s="8">
        <v>0</v>
      </c>
      <c r="I27" s="4"/>
      <c r="J27" s="8" t="s">
        <v>12</v>
      </c>
      <c r="K27" s="8">
        <v>0</v>
      </c>
      <c r="L27" s="8">
        <v>0</v>
      </c>
      <c r="M27" s="2" t="s">
        <v>12</v>
      </c>
      <c r="N27" s="2">
        <v>0</v>
      </c>
      <c r="O27" s="2">
        <v>0</v>
      </c>
      <c r="P27" s="4"/>
      <c r="Q27" s="8" t="s">
        <v>12</v>
      </c>
      <c r="R27" s="8">
        <v>0</v>
      </c>
      <c r="S27" s="8">
        <v>0</v>
      </c>
      <c r="T27" s="2" t="s">
        <v>12</v>
      </c>
      <c r="U27" s="2">
        <v>0</v>
      </c>
      <c r="V27" s="2">
        <v>0</v>
      </c>
      <c r="W27" s="4"/>
      <c r="X27" s="8">
        <v>82</v>
      </c>
      <c r="Y27" s="8">
        <v>0</v>
      </c>
      <c r="Z27" s="8">
        <v>0</v>
      </c>
      <c r="AA27" s="2">
        <v>88</v>
      </c>
      <c r="AB27" s="2">
        <v>0</v>
      </c>
      <c r="AC27" s="2">
        <v>0</v>
      </c>
    </row>
    <row r="28" spans="1:44" x14ac:dyDescent="0.25">
      <c r="A28" s="5">
        <v>1971</v>
      </c>
      <c r="B28" s="2">
        <v>16</v>
      </c>
      <c r="C28" s="2">
        <v>42</v>
      </c>
      <c r="D28" s="2">
        <v>0</v>
      </c>
      <c r="E28" s="4"/>
      <c r="F28" s="8">
        <v>0</v>
      </c>
      <c r="G28" s="8" t="s">
        <v>12</v>
      </c>
      <c r="H28" s="8">
        <v>0</v>
      </c>
      <c r="I28" s="4"/>
      <c r="J28" s="8" t="s">
        <v>12</v>
      </c>
      <c r="K28" s="8">
        <v>7</v>
      </c>
      <c r="L28" s="8">
        <v>0</v>
      </c>
      <c r="M28" s="2">
        <v>5</v>
      </c>
      <c r="N28" s="2">
        <v>19</v>
      </c>
      <c r="O28" s="2">
        <v>0</v>
      </c>
      <c r="P28" s="4"/>
      <c r="Q28" s="8" t="s">
        <v>12</v>
      </c>
      <c r="R28" s="8">
        <v>11</v>
      </c>
      <c r="S28" s="8">
        <v>0</v>
      </c>
      <c r="T28" s="2">
        <v>0</v>
      </c>
      <c r="U28" s="2" t="s">
        <v>12</v>
      </c>
      <c r="V28" s="2">
        <v>0</v>
      </c>
      <c r="W28" s="4"/>
      <c r="X28" s="8">
        <v>73</v>
      </c>
      <c r="Y28" s="8">
        <v>32</v>
      </c>
      <c r="Z28" s="8">
        <v>0</v>
      </c>
      <c r="AA28" s="2">
        <v>98</v>
      </c>
      <c r="AB28" s="2">
        <v>66</v>
      </c>
      <c r="AC28" s="2">
        <v>0</v>
      </c>
    </row>
    <row r="29" spans="1:44" x14ac:dyDescent="0.25">
      <c r="A29" s="5">
        <v>1972</v>
      </c>
      <c r="B29" s="2">
        <v>32</v>
      </c>
      <c r="C29" s="2">
        <v>77</v>
      </c>
      <c r="D29" s="2">
        <v>0</v>
      </c>
      <c r="E29" s="4"/>
      <c r="F29" s="8" t="s">
        <v>12</v>
      </c>
      <c r="G29" s="8" t="s">
        <v>12</v>
      </c>
      <c r="H29" s="8">
        <v>0</v>
      </c>
      <c r="I29" s="4"/>
      <c r="J29" s="8">
        <v>5</v>
      </c>
      <c r="K29" s="8">
        <v>12</v>
      </c>
      <c r="L29" s="8">
        <v>0</v>
      </c>
      <c r="M29" s="2">
        <v>7</v>
      </c>
      <c r="N29" s="2">
        <v>15</v>
      </c>
      <c r="O29" s="2">
        <v>0</v>
      </c>
      <c r="P29" s="4"/>
      <c r="Q29" s="8" t="s">
        <v>12</v>
      </c>
      <c r="R29" s="8">
        <v>14</v>
      </c>
      <c r="S29" s="8">
        <v>0</v>
      </c>
      <c r="T29" s="2" t="s">
        <v>12</v>
      </c>
      <c r="U29" s="2" t="s">
        <v>12</v>
      </c>
      <c r="V29" s="2">
        <v>0</v>
      </c>
      <c r="W29" s="4"/>
      <c r="X29" s="8">
        <v>84</v>
      </c>
      <c r="Y29" s="8">
        <v>32</v>
      </c>
      <c r="Z29" s="8">
        <v>0</v>
      </c>
      <c r="AA29" s="2">
        <v>106</v>
      </c>
      <c r="AB29" s="2">
        <v>83</v>
      </c>
      <c r="AC29" s="2">
        <v>0</v>
      </c>
    </row>
    <row r="30" spans="1:44" x14ac:dyDescent="0.25">
      <c r="A30" s="5">
        <v>1973</v>
      </c>
      <c r="B30" s="2">
        <v>26</v>
      </c>
      <c r="C30" s="2">
        <v>60</v>
      </c>
      <c r="D30" s="2">
        <v>0</v>
      </c>
      <c r="E30" s="4"/>
      <c r="F30" s="8">
        <v>0</v>
      </c>
      <c r="G30" s="8" t="s">
        <v>12</v>
      </c>
      <c r="H30" s="8">
        <v>0</v>
      </c>
      <c r="I30" s="4"/>
      <c r="J30" s="8">
        <v>7</v>
      </c>
      <c r="K30" s="8">
        <v>7</v>
      </c>
      <c r="L30" s="8">
        <v>0</v>
      </c>
      <c r="M30" s="2">
        <v>8</v>
      </c>
      <c r="N30" s="2">
        <v>24</v>
      </c>
      <c r="O30" s="2">
        <v>0</v>
      </c>
      <c r="P30" s="4"/>
      <c r="Q30" s="8" t="s">
        <v>12</v>
      </c>
      <c r="R30" s="8">
        <v>8</v>
      </c>
      <c r="S30" s="8">
        <v>0</v>
      </c>
      <c r="T30" s="2" t="s">
        <v>12</v>
      </c>
      <c r="U30" s="2">
        <v>9</v>
      </c>
      <c r="V30" s="2">
        <v>0</v>
      </c>
      <c r="W30" s="4"/>
      <c r="X30" s="8">
        <v>81</v>
      </c>
      <c r="Y30" s="8">
        <v>38</v>
      </c>
      <c r="Z30" s="8">
        <v>0</v>
      </c>
      <c r="AA30" s="2">
        <v>107</v>
      </c>
      <c r="AB30" s="2">
        <v>80</v>
      </c>
      <c r="AC30" s="2">
        <v>0</v>
      </c>
    </row>
    <row r="31" spans="1:44" x14ac:dyDescent="0.25">
      <c r="A31" s="5">
        <v>1974</v>
      </c>
      <c r="B31" s="2">
        <v>41</v>
      </c>
      <c r="C31" s="2">
        <v>72</v>
      </c>
      <c r="D31" s="2">
        <v>0</v>
      </c>
      <c r="E31" s="4"/>
      <c r="F31" s="8">
        <v>0</v>
      </c>
      <c r="G31" s="8" t="s">
        <v>12</v>
      </c>
      <c r="H31" s="8">
        <v>0</v>
      </c>
      <c r="I31" s="4"/>
      <c r="J31" s="8" t="s">
        <v>12</v>
      </c>
      <c r="K31" s="8">
        <v>13</v>
      </c>
      <c r="L31" s="8">
        <v>0</v>
      </c>
      <c r="M31" s="2" t="s">
        <v>12</v>
      </c>
      <c r="N31" s="2">
        <v>27</v>
      </c>
      <c r="O31" s="2">
        <v>0</v>
      </c>
      <c r="P31" s="4"/>
      <c r="Q31" s="8" t="s">
        <v>12</v>
      </c>
      <c r="R31" s="8">
        <v>10</v>
      </c>
      <c r="S31" s="8">
        <v>0</v>
      </c>
      <c r="T31" s="2">
        <v>0</v>
      </c>
      <c r="U31" s="2" t="s">
        <v>12</v>
      </c>
      <c r="V31" s="2">
        <v>0</v>
      </c>
      <c r="W31" s="4"/>
      <c r="X31" s="8">
        <v>101</v>
      </c>
      <c r="Y31" s="8">
        <v>44</v>
      </c>
      <c r="Z31" s="8">
        <v>0</v>
      </c>
      <c r="AA31" s="2">
        <v>93</v>
      </c>
      <c r="AB31" s="2">
        <v>84</v>
      </c>
      <c r="AC31" s="2">
        <v>0</v>
      </c>
    </row>
    <row r="32" spans="1:44" x14ac:dyDescent="0.25">
      <c r="A32" s="5">
        <v>1975</v>
      </c>
      <c r="B32" s="2">
        <v>32</v>
      </c>
      <c r="C32" s="2">
        <v>113</v>
      </c>
      <c r="D32" s="2">
        <v>0</v>
      </c>
      <c r="E32" s="4"/>
      <c r="F32" s="8">
        <v>0</v>
      </c>
      <c r="G32" s="8" t="s">
        <v>12</v>
      </c>
      <c r="H32" s="8">
        <v>0</v>
      </c>
      <c r="I32" s="4"/>
      <c r="J32" s="8" t="s">
        <v>12</v>
      </c>
      <c r="K32" s="8">
        <v>15</v>
      </c>
      <c r="L32" s="8">
        <v>0</v>
      </c>
      <c r="M32" s="2">
        <v>9</v>
      </c>
      <c r="N32" s="2">
        <v>28</v>
      </c>
      <c r="O32" s="2">
        <v>0</v>
      </c>
      <c r="P32" s="4"/>
      <c r="Q32" s="8" t="s">
        <v>12</v>
      </c>
      <c r="R32" s="8">
        <v>14</v>
      </c>
      <c r="S32" s="8">
        <v>0</v>
      </c>
      <c r="T32" s="2">
        <v>0</v>
      </c>
      <c r="U32" s="2">
        <v>7</v>
      </c>
      <c r="V32" s="2">
        <v>0</v>
      </c>
      <c r="W32" s="4"/>
      <c r="X32" s="8">
        <v>75</v>
      </c>
      <c r="Y32" s="8">
        <v>55</v>
      </c>
      <c r="Z32" s="8">
        <v>0</v>
      </c>
      <c r="AA32" s="2">
        <v>103</v>
      </c>
      <c r="AB32" s="2">
        <v>104</v>
      </c>
      <c r="AC32" s="2">
        <v>0</v>
      </c>
    </row>
    <row r="33" spans="1:29" x14ac:dyDescent="0.25">
      <c r="A33" s="5">
        <v>1976</v>
      </c>
      <c r="B33" s="2">
        <v>34</v>
      </c>
      <c r="C33" s="2">
        <v>119</v>
      </c>
      <c r="D33" s="2">
        <v>0</v>
      </c>
      <c r="E33" s="4"/>
      <c r="F33" s="8">
        <v>0</v>
      </c>
      <c r="G33" s="8">
        <v>5</v>
      </c>
      <c r="H33" s="8">
        <v>0</v>
      </c>
      <c r="I33" s="4"/>
      <c r="J33" s="8" t="s">
        <v>12</v>
      </c>
      <c r="K33" s="8">
        <v>12</v>
      </c>
      <c r="L33" s="8">
        <v>0</v>
      </c>
      <c r="M33" s="2">
        <v>5</v>
      </c>
      <c r="N33" s="2">
        <v>28</v>
      </c>
      <c r="O33" s="2">
        <v>0</v>
      </c>
      <c r="P33" s="4"/>
      <c r="Q33" s="8" t="s">
        <v>12</v>
      </c>
      <c r="R33" s="8">
        <v>17</v>
      </c>
      <c r="S33" s="8">
        <v>0</v>
      </c>
      <c r="T33" s="2" t="s">
        <v>12</v>
      </c>
      <c r="U33" s="2">
        <v>10</v>
      </c>
      <c r="V33" s="2">
        <v>0</v>
      </c>
      <c r="W33" s="4"/>
      <c r="X33" s="8">
        <v>110</v>
      </c>
      <c r="Y33" s="8">
        <v>61</v>
      </c>
      <c r="Z33" s="8">
        <v>0</v>
      </c>
      <c r="AA33" s="2">
        <v>132</v>
      </c>
      <c r="AB33" s="2">
        <v>123</v>
      </c>
      <c r="AC33" s="2">
        <v>0</v>
      </c>
    </row>
    <row r="34" spans="1:29" x14ac:dyDescent="0.25">
      <c r="A34" s="5">
        <v>1977</v>
      </c>
      <c r="B34" s="2">
        <v>38</v>
      </c>
      <c r="C34" s="2">
        <v>123</v>
      </c>
      <c r="D34" s="2">
        <v>0</v>
      </c>
      <c r="E34" s="4"/>
      <c r="F34" s="8">
        <v>0</v>
      </c>
      <c r="G34" s="8">
        <v>5</v>
      </c>
      <c r="H34" s="8">
        <v>0</v>
      </c>
      <c r="I34" s="4"/>
      <c r="J34" s="8" t="s">
        <v>12</v>
      </c>
      <c r="K34" s="8">
        <v>21</v>
      </c>
      <c r="L34" s="8">
        <v>0</v>
      </c>
      <c r="M34" s="2" t="s">
        <v>12</v>
      </c>
      <c r="N34" s="2">
        <v>25</v>
      </c>
      <c r="O34" s="2">
        <v>0</v>
      </c>
      <c r="P34" s="4"/>
      <c r="Q34" s="8" t="s">
        <v>12</v>
      </c>
      <c r="R34" s="8">
        <v>11</v>
      </c>
      <c r="S34" s="8">
        <v>0</v>
      </c>
      <c r="T34" s="2" t="s">
        <v>12</v>
      </c>
      <c r="U34" s="2">
        <v>5</v>
      </c>
      <c r="V34" s="2">
        <v>0</v>
      </c>
      <c r="W34" s="4"/>
      <c r="X34" s="8">
        <v>116</v>
      </c>
      <c r="Y34" s="8">
        <v>60</v>
      </c>
      <c r="Z34" s="8">
        <v>0</v>
      </c>
      <c r="AA34" s="2">
        <v>161</v>
      </c>
      <c r="AB34" s="2">
        <v>123</v>
      </c>
      <c r="AC34" s="2">
        <v>0</v>
      </c>
    </row>
    <row r="35" spans="1:29" x14ac:dyDescent="0.25">
      <c r="A35" s="5">
        <v>1978</v>
      </c>
      <c r="B35" s="2">
        <v>39</v>
      </c>
      <c r="C35" s="2">
        <v>165</v>
      </c>
      <c r="D35" s="2">
        <v>0</v>
      </c>
      <c r="E35" s="4"/>
      <c r="F35" s="8">
        <v>0</v>
      </c>
      <c r="G35" s="8" t="s">
        <v>12</v>
      </c>
      <c r="H35" s="8">
        <v>0</v>
      </c>
      <c r="I35" s="4"/>
      <c r="J35" s="8" t="s">
        <v>14</v>
      </c>
      <c r="K35" s="8">
        <v>35</v>
      </c>
      <c r="L35" s="8">
        <v>0</v>
      </c>
      <c r="M35" s="2">
        <v>7</v>
      </c>
      <c r="N35" s="2">
        <v>33</v>
      </c>
      <c r="O35" s="2">
        <v>0</v>
      </c>
      <c r="P35" s="4"/>
      <c r="Q35" s="8" t="s">
        <v>12</v>
      </c>
      <c r="R35" s="8">
        <v>10</v>
      </c>
      <c r="S35" s="8">
        <v>0</v>
      </c>
      <c r="T35" s="2" t="s">
        <v>12</v>
      </c>
      <c r="U35" s="2">
        <v>13</v>
      </c>
      <c r="V35" s="2">
        <v>0</v>
      </c>
      <c r="W35" s="4"/>
      <c r="X35" s="8">
        <v>125</v>
      </c>
      <c r="Y35" s="8">
        <v>75</v>
      </c>
      <c r="Z35" s="8">
        <v>0</v>
      </c>
      <c r="AA35" s="2">
        <v>167</v>
      </c>
      <c r="AB35" s="2">
        <v>136</v>
      </c>
      <c r="AC35" s="2">
        <v>0</v>
      </c>
    </row>
    <row r="36" spans="1:29" x14ac:dyDescent="0.25">
      <c r="A36" s="5">
        <v>1979</v>
      </c>
      <c r="B36" s="2">
        <v>50</v>
      </c>
      <c r="C36" s="2">
        <v>148</v>
      </c>
      <c r="D36" s="2" t="s">
        <v>12</v>
      </c>
      <c r="E36" s="4"/>
      <c r="F36" s="8">
        <v>0</v>
      </c>
      <c r="G36" s="8">
        <v>5</v>
      </c>
      <c r="H36" s="8" t="s">
        <v>12</v>
      </c>
      <c r="I36" s="4"/>
      <c r="J36" s="8" t="s">
        <v>14</v>
      </c>
      <c r="K36" s="8">
        <v>25</v>
      </c>
      <c r="L36" s="8" t="s">
        <v>12</v>
      </c>
      <c r="M36" s="2">
        <v>9</v>
      </c>
      <c r="N36" s="2">
        <v>42</v>
      </c>
      <c r="O36" s="2">
        <v>0</v>
      </c>
      <c r="P36" s="4"/>
      <c r="Q36" s="8" t="s">
        <v>12</v>
      </c>
      <c r="R36" s="8">
        <v>16</v>
      </c>
      <c r="S36" s="8" t="s">
        <v>12</v>
      </c>
      <c r="T36" s="2" t="s">
        <v>12</v>
      </c>
      <c r="U36" s="2">
        <v>15</v>
      </c>
      <c r="V36" s="2">
        <v>0</v>
      </c>
      <c r="W36" s="4"/>
      <c r="X36" s="8">
        <v>123</v>
      </c>
      <c r="Y36" s="8">
        <v>87</v>
      </c>
      <c r="Z36" s="8" t="s">
        <v>12</v>
      </c>
      <c r="AA36" s="2">
        <v>159</v>
      </c>
      <c r="AB36" s="2">
        <v>136</v>
      </c>
      <c r="AC36" s="2" t="s">
        <v>12</v>
      </c>
    </row>
    <row r="37" spans="1:29" x14ac:dyDescent="0.25">
      <c r="A37" s="5">
        <v>1980</v>
      </c>
      <c r="B37" s="2">
        <v>58</v>
      </c>
      <c r="C37" s="2">
        <v>168</v>
      </c>
      <c r="D37" s="2" t="s">
        <v>12</v>
      </c>
      <c r="E37" s="4"/>
      <c r="F37" s="8">
        <v>0</v>
      </c>
      <c r="G37" s="8">
        <v>7</v>
      </c>
      <c r="H37" s="8">
        <v>0</v>
      </c>
      <c r="I37" s="4"/>
      <c r="J37" s="8" t="s">
        <v>12</v>
      </c>
      <c r="K37" s="8">
        <v>26</v>
      </c>
      <c r="L37" s="8" t="s">
        <v>12</v>
      </c>
      <c r="M37" s="2">
        <v>10</v>
      </c>
      <c r="N37" s="2">
        <v>47</v>
      </c>
      <c r="O37" s="2">
        <v>0</v>
      </c>
      <c r="P37" s="4"/>
      <c r="Q37" s="8" t="s">
        <v>12</v>
      </c>
      <c r="R37" s="8" t="s">
        <v>14</v>
      </c>
      <c r="S37" s="8" t="s">
        <v>12</v>
      </c>
      <c r="T37" s="2" t="s">
        <v>12</v>
      </c>
      <c r="U37" s="2" t="s">
        <v>14</v>
      </c>
      <c r="V37" s="2">
        <v>0</v>
      </c>
      <c r="W37" s="4"/>
      <c r="X37" s="8">
        <v>142</v>
      </c>
      <c r="Y37" s="8">
        <v>78</v>
      </c>
      <c r="Z37" s="8">
        <v>0</v>
      </c>
      <c r="AA37" s="2">
        <v>186</v>
      </c>
      <c r="AB37" s="2">
        <v>161</v>
      </c>
      <c r="AC37" s="2" t="s">
        <v>12</v>
      </c>
    </row>
    <row r="38" spans="1:29" x14ac:dyDescent="0.25">
      <c r="A38" s="5">
        <v>1981</v>
      </c>
      <c r="B38" s="2">
        <v>45</v>
      </c>
      <c r="C38" s="2">
        <v>189</v>
      </c>
      <c r="D38" s="2" t="s">
        <v>12</v>
      </c>
      <c r="E38" s="4"/>
      <c r="F38" s="8">
        <v>0</v>
      </c>
      <c r="G38" s="8">
        <v>6</v>
      </c>
      <c r="H38" s="8" t="s">
        <v>12</v>
      </c>
      <c r="I38" s="4"/>
      <c r="J38" s="8" t="s">
        <v>12</v>
      </c>
      <c r="K38" s="8">
        <v>20</v>
      </c>
      <c r="L38" s="8" t="s">
        <v>12</v>
      </c>
      <c r="M38" s="2">
        <v>5</v>
      </c>
      <c r="N38" s="2">
        <v>37</v>
      </c>
      <c r="O38" s="2" t="s">
        <v>12</v>
      </c>
      <c r="P38" s="4"/>
      <c r="Q38" s="8" t="s">
        <v>12</v>
      </c>
      <c r="R38" s="8">
        <v>12</v>
      </c>
      <c r="S38" s="8">
        <v>0</v>
      </c>
      <c r="T38" s="2" t="s">
        <v>12</v>
      </c>
      <c r="U38" s="2">
        <v>7</v>
      </c>
      <c r="V38" s="2" t="s">
        <v>12</v>
      </c>
      <c r="W38" s="4"/>
      <c r="X38" s="8">
        <v>165</v>
      </c>
      <c r="Y38" s="8">
        <v>92</v>
      </c>
      <c r="Z38" s="8" t="s">
        <v>12</v>
      </c>
      <c r="AA38" s="2">
        <v>186</v>
      </c>
      <c r="AB38" s="2">
        <v>165</v>
      </c>
      <c r="AC38" s="2" t="s">
        <v>12</v>
      </c>
    </row>
    <row r="39" spans="1:29" x14ac:dyDescent="0.25">
      <c r="A39" s="5">
        <v>1982</v>
      </c>
      <c r="B39" s="2">
        <v>43</v>
      </c>
      <c r="C39" s="2">
        <v>217</v>
      </c>
      <c r="D39" s="2" t="s">
        <v>12</v>
      </c>
      <c r="E39" s="4"/>
      <c r="F39" s="8">
        <v>0</v>
      </c>
      <c r="G39" s="8">
        <v>13</v>
      </c>
      <c r="H39" s="8" t="s">
        <v>12</v>
      </c>
      <c r="I39" s="4"/>
      <c r="J39" s="8" t="s">
        <v>14</v>
      </c>
      <c r="K39" s="8">
        <v>25</v>
      </c>
      <c r="L39" s="8" t="s">
        <v>12</v>
      </c>
      <c r="M39" s="2">
        <v>5</v>
      </c>
      <c r="N39" s="2">
        <v>37</v>
      </c>
      <c r="O39" s="2" t="s">
        <v>12</v>
      </c>
      <c r="P39" s="4"/>
      <c r="Q39" s="8" t="s">
        <v>12</v>
      </c>
      <c r="R39" s="8">
        <v>20</v>
      </c>
      <c r="S39" s="8" t="s">
        <v>12</v>
      </c>
      <c r="T39" s="2">
        <v>0</v>
      </c>
      <c r="U39" s="2">
        <v>13</v>
      </c>
      <c r="V39" s="2">
        <v>0</v>
      </c>
      <c r="W39" s="4"/>
      <c r="X39" s="8">
        <v>143</v>
      </c>
      <c r="Y39" s="8">
        <v>105</v>
      </c>
      <c r="Z39" s="8" t="s">
        <v>12</v>
      </c>
      <c r="AA39" s="2">
        <v>185</v>
      </c>
      <c r="AB39" s="2">
        <v>179</v>
      </c>
      <c r="AC39" s="2" t="s">
        <v>12</v>
      </c>
    </row>
    <row r="40" spans="1:29" x14ac:dyDescent="0.25">
      <c r="A40" s="5">
        <v>1983</v>
      </c>
      <c r="B40" s="2">
        <v>70</v>
      </c>
      <c r="C40" s="2">
        <v>270</v>
      </c>
      <c r="D40" s="2" t="s">
        <v>12</v>
      </c>
      <c r="E40" s="4"/>
      <c r="F40" s="8">
        <v>0</v>
      </c>
      <c r="G40" s="8">
        <v>14</v>
      </c>
      <c r="H40" s="8" t="s">
        <v>12</v>
      </c>
      <c r="I40" s="4"/>
      <c r="J40" s="8" t="s">
        <v>17</v>
      </c>
      <c r="K40" s="8">
        <v>31</v>
      </c>
      <c r="L40" s="8" t="s">
        <v>12</v>
      </c>
      <c r="M40" s="2">
        <v>9</v>
      </c>
      <c r="N40" s="2">
        <v>37</v>
      </c>
      <c r="O40" s="2" t="s">
        <v>12</v>
      </c>
      <c r="P40" s="4"/>
      <c r="Q40" s="8" t="s">
        <v>12</v>
      </c>
      <c r="R40" s="8">
        <v>15</v>
      </c>
      <c r="S40" s="8" t="s">
        <v>12</v>
      </c>
      <c r="T40" s="2" t="s">
        <v>12</v>
      </c>
      <c r="U40" s="2" t="s">
        <v>12</v>
      </c>
      <c r="V40" s="2" t="s">
        <v>12</v>
      </c>
      <c r="W40" s="4"/>
      <c r="X40" s="8">
        <v>172</v>
      </c>
      <c r="Y40" s="8">
        <v>122</v>
      </c>
      <c r="Z40" s="8" t="s">
        <v>12</v>
      </c>
      <c r="AA40" s="2">
        <v>203</v>
      </c>
      <c r="AB40" s="2">
        <v>230</v>
      </c>
      <c r="AC40" s="2">
        <v>7</v>
      </c>
    </row>
    <row r="41" spans="1:29" x14ac:dyDescent="0.25">
      <c r="A41" s="5">
        <v>1984</v>
      </c>
      <c r="B41" s="2">
        <v>51</v>
      </c>
      <c r="C41" s="2">
        <v>256</v>
      </c>
      <c r="D41" s="2">
        <v>7</v>
      </c>
      <c r="E41" s="4"/>
      <c r="F41" s="8">
        <v>0</v>
      </c>
      <c r="G41" s="8">
        <v>5</v>
      </c>
      <c r="H41" s="8" t="s">
        <v>12</v>
      </c>
      <c r="I41" s="4"/>
      <c r="J41" s="8" t="s">
        <v>14</v>
      </c>
      <c r="K41" s="8">
        <v>38</v>
      </c>
      <c r="L41" s="8" t="s">
        <v>12</v>
      </c>
      <c r="M41" s="2">
        <v>13</v>
      </c>
      <c r="N41" s="2">
        <v>45</v>
      </c>
      <c r="O41" s="2">
        <v>6</v>
      </c>
      <c r="P41" s="4"/>
      <c r="Q41" s="8" t="s">
        <v>12</v>
      </c>
      <c r="R41" s="8">
        <v>14</v>
      </c>
      <c r="S41" s="8">
        <v>8</v>
      </c>
      <c r="T41" s="2" t="s">
        <v>12</v>
      </c>
      <c r="U41" s="2">
        <v>10</v>
      </c>
      <c r="V41" s="2">
        <v>0</v>
      </c>
      <c r="W41" s="4"/>
      <c r="X41" s="8">
        <v>191</v>
      </c>
      <c r="Y41" s="8">
        <v>126</v>
      </c>
      <c r="Z41" s="8">
        <v>5</v>
      </c>
      <c r="AA41" s="2">
        <v>224</v>
      </c>
      <c r="AB41" s="2">
        <v>271</v>
      </c>
      <c r="AC41" s="2">
        <v>6</v>
      </c>
    </row>
    <row r="42" spans="1:29" x14ac:dyDescent="0.25">
      <c r="A42" s="5">
        <v>1985</v>
      </c>
      <c r="B42" s="2">
        <v>64</v>
      </c>
      <c r="C42" s="2">
        <v>278</v>
      </c>
      <c r="D42" s="2">
        <v>9</v>
      </c>
      <c r="E42" s="4"/>
      <c r="F42" s="8">
        <v>0</v>
      </c>
      <c r="G42" s="8">
        <v>13</v>
      </c>
      <c r="H42" s="8">
        <v>5</v>
      </c>
      <c r="I42" s="4"/>
      <c r="J42" s="8" t="s">
        <v>12</v>
      </c>
      <c r="K42" s="8">
        <v>36</v>
      </c>
      <c r="L42" s="8" t="s">
        <v>12</v>
      </c>
      <c r="M42" s="2">
        <v>12</v>
      </c>
      <c r="N42" s="2">
        <v>60</v>
      </c>
      <c r="O42" s="2" t="s">
        <v>12</v>
      </c>
      <c r="P42" s="4"/>
      <c r="Q42" s="8" t="s">
        <v>12</v>
      </c>
      <c r="R42" s="8" t="s">
        <v>17</v>
      </c>
      <c r="S42" s="8" t="s">
        <v>12</v>
      </c>
      <c r="T42" s="2" t="s">
        <v>12</v>
      </c>
      <c r="U42" s="2" t="s">
        <v>12</v>
      </c>
      <c r="V42" s="2" t="s">
        <v>12</v>
      </c>
      <c r="W42" s="4"/>
      <c r="X42" s="8">
        <v>206</v>
      </c>
      <c r="Y42" s="8">
        <v>143</v>
      </c>
      <c r="Z42" s="8">
        <v>6</v>
      </c>
      <c r="AA42" s="2">
        <v>273</v>
      </c>
      <c r="AB42" s="2">
        <v>277</v>
      </c>
      <c r="AC42" s="2">
        <v>9</v>
      </c>
    </row>
    <row r="43" spans="1:29" x14ac:dyDescent="0.25">
      <c r="A43" s="5">
        <v>1986</v>
      </c>
      <c r="B43" s="2">
        <v>68</v>
      </c>
      <c r="C43" s="2">
        <v>272</v>
      </c>
      <c r="D43" s="2">
        <v>6</v>
      </c>
      <c r="E43" s="4"/>
      <c r="F43" s="8">
        <v>0</v>
      </c>
      <c r="G43" s="8">
        <v>7</v>
      </c>
      <c r="H43" s="8" t="s">
        <v>12</v>
      </c>
      <c r="I43" s="4"/>
      <c r="J43" s="8">
        <v>12</v>
      </c>
      <c r="K43" s="8">
        <v>42</v>
      </c>
      <c r="L43" s="8" t="s">
        <v>12</v>
      </c>
      <c r="M43" s="2" t="s">
        <v>12</v>
      </c>
      <c r="N43" s="2">
        <v>62</v>
      </c>
      <c r="O43" s="2">
        <v>0</v>
      </c>
      <c r="P43" s="4"/>
      <c r="Q43" s="8">
        <v>0</v>
      </c>
      <c r="R43" s="8" t="s">
        <v>17</v>
      </c>
      <c r="S43" s="8" t="s">
        <v>12</v>
      </c>
      <c r="T43" s="2" t="s">
        <v>12</v>
      </c>
      <c r="U43" s="2" t="s">
        <v>14</v>
      </c>
      <c r="V43" s="2">
        <v>0</v>
      </c>
      <c r="W43" s="4"/>
      <c r="X43" s="8">
        <v>227</v>
      </c>
      <c r="Y43" s="8">
        <v>174</v>
      </c>
      <c r="Z43" s="8" t="s">
        <v>12</v>
      </c>
      <c r="AA43" s="2">
        <v>253</v>
      </c>
      <c r="AB43" s="2">
        <v>295</v>
      </c>
      <c r="AC43" s="2">
        <v>10</v>
      </c>
    </row>
    <row r="44" spans="1:29" x14ac:dyDescent="0.25">
      <c r="A44" s="5">
        <v>1987</v>
      </c>
      <c r="B44" s="2">
        <v>62</v>
      </c>
      <c r="C44" s="2">
        <v>330</v>
      </c>
      <c r="D44" s="2" t="s">
        <v>12</v>
      </c>
      <c r="E44" s="4"/>
      <c r="F44" s="8">
        <v>0</v>
      </c>
      <c r="G44" s="8">
        <v>9</v>
      </c>
      <c r="H44" s="8">
        <v>6</v>
      </c>
      <c r="I44" s="4"/>
      <c r="J44" s="8" t="s">
        <v>12</v>
      </c>
      <c r="K44" s="8">
        <v>55</v>
      </c>
      <c r="L44" s="8">
        <v>0</v>
      </c>
      <c r="M44" s="2" t="s">
        <v>14</v>
      </c>
      <c r="N44" s="2">
        <v>59</v>
      </c>
      <c r="O44" s="2" t="s">
        <v>12</v>
      </c>
      <c r="P44" s="4"/>
      <c r="Q44" s="8" t="s">
        <v>12</v>
      </c>
      <c r="R44" s="8" t="s">
        <v>17</v>
      </c>
      <c r="S44" s="8" t="s">
        <v>12</v>
      </c>
      <c r="T44" s="2">
        <v>0</v>
      </c>
      <c r="U44" s="2" t="s">
        <v>17</v>
      </c>
      <c r="V44" s="2">
        <v>0</v>
      </c>
      <c r="W44" s="4"/>
      <c r="X44" s="8">
        <v>204</v>
      </c>
      <c r="Y44" s="8">
        <v>174</v>
      </c>
      <c r="Z44" s="8">
        <v>7</v>
      </c>
      <c r="AA44" s="2">
        <v>263</v>
      </c>
      <c r="AB44" s="2">
        <v>318</v>
      </c>
      <c r="AC44" s="2">
        <v>9</v>
      </c>
    </row>
    <row r="45" spans="1:29" x14ac:dyDescent="0.25">
      <c r="A45" s="5">
        <v>1988</v>
      </c>
      <c r="B45" s="2">
        <v>61</v>
      </c>
      <c r="C45" s="2">
        <v>372</v>
      </c>
      <c r="D45" s="2">
        <v>8</v>
      </c>
      <c r="E45" s="4"/>
      <c r="F45" s="8">
        <v>0</v>
      </c>
      <c r="G45" s="8">
        <v>19</v>
      </c>
      <c r="H45" s="8">
        <v>9</v>
      </c>
      <c r="I45" s="4"/>
      <c r="J45" s="8">
        <v>8</v>
      </c>
      <c r="K45" s="8">
        <v>61</v>
      </c>
      <c r="L45" s="8">
        <v>7</v>
      </c>
      <c r="M45" s="2">
        <v>8</v>
      </c>
      <c r="N45" s="2">
        <v>77</v>
      </c>
      <c r="O45" s="2">
        <v>11</v>
      </c>
      <c r="P45" s="4"/>
      <c r="Q45" s="8" t="s">
        <v>12</v>
      </c>
      <c r="R45" s="8">
        <v>19</v>
      </c>
      <c r="S45" s="8">
        <v>0</v>
      </c>
      <c r="T45" s="2" t="s">
        <v>12</v>
      </c>
      <c r="U45" s="2">
        <v>13</v>
      </c>
      <c r="V45" s="2" t="s">
        <v>12</v>
      </c>
      <c r="W45" s="4"/>
      <c r="X45" s="8">
        <v>245</v>
      </c>
      <c r="Y45" s="8">
        <v>216</v>
      </c>
      <c r="Z45" s="8">
        <v>5</v>
      </c>
      <c r="AA45" s="2">
        <v>290</v>
      </c>
      <c r="AB45" s="2">
        <v>397</v>
      </c>
      <c r="AC45" s="2">
        <v>15</v>
      </c>
    </row>
    <row r="46" spans="1:29" x14ac:dyDescent="0.25">
      <c r="A46" s="5">
        <v>1989</v>
      </c>
      <c r="B46" s="2">
        <v>50</v>
      </c>
      <c r="C46" s="2">
        <v>420</v>
      </c>
      <c r="D46" s="2">
        <v>9</v>
      </c>
      <c r="E46" s="4"/>
      <c r="F46" s="8" t="s">
        <v>12</v>
      </c>
      <c r="G46" s="8">
        <v>25</v>
      </c>
      <c r="H46" s="8">
        <v>8</v>
      </c>
      <c r="I46" s="4"/>
      <c r="J46" s="8">
        <v>9</v>
      </c>
      <c r="K46" s="8">
        <v>63</v>
      </c>
      <c r="L46" s="8">
        <v>6</v>
      </c>
      <c r="M46" s="2">
        <v>12</v>
      </c>
      <c r="N46" s="2">
        <v>95</v>
      </c>
      <c r="O46" s="2">
        <v>7</v>
      </c>
      <c r="P46" s="4"/>
      <c r="Q46" s="8" t="s">
        <v>12</v>
      </c>
      <c r="R46" s="8" t="s">
        <v>17</v>
      </c>
      <c r="S46" s="8" t="s">
        <v>12</v>
      </c>
      <c r="T46" s="2" t="s">
        <v>12</v>
      </c>
      <c r="U46" s="2">
        <v>12</v>
      </c>
      <c r="V46" s="2" t="s">
        <v>12</v>
      </c>
      <c r="W46" s="4"/>
      <c r="X46" s="8">
        <v>218</v>
      </c>
      <c r="Y46" s="8">
        <v>235</v>
      </c>
      <c r="Z46" s="8">
        <v>12</v>
      </c>
      <c r="AA46" s="2">
        <v>277</v>
      </c>
      <c r="AB46" s="2">
        <v>409</v>
      </c>
      <c r="AC46" s="2">
        <v>10</v>
      </c>
    </row>
    <row r="47" spans="1:29" x14ac:dyDescent="0.25">
      <c r="A47" s="5">
        <v>1990</v>
      </c>
      <c r="B47" s="2">
        <v>58</v>
      </c>
      <c r="C47" s="2">
        <v>566</v>
      </c>
      <c r="D47" s="2">
        <v>19</v>
      </c>
      <c r="E47" s="4"/>
      <c r="F47" s="8">
        <v>0</v>
      </c>
      <c r="G47" s="8">
        <v>29</v>
      </c>
      <c r="H47" s="8">
        <v>12</v>
      </c>
      <c r="I47" s="4"/>
      <c r="J47" s="8" t="s">
        <v>14</v>
      </c>
      <c r="K47" s="8">
        <v>68</v>
      </c>
      <c r="L47" s="8">
        <v>5</v>
      </c>
      <c r="M47" s="2">
        <v>8</v>
      </c>
      <c r="N47" s="2">
        <v>82</v>
      </c>
      <c r="O47" s="2">
        <v>13</v>
      </c>
      <c r="P47" s="4"/>
      <c r="Q47" s="8" t="s">
        <v>12</v>
      </c>
      <c r="R47" s="8">
        <v>20</v>
      </c>
      <c r="S47" s="8" t="s">
        <v>12</v>
      </c>
      <c r="T47" s="2" t="s">
        <v>12</v>
      </c>
      <c r="U47" s="2" t="s">
        <v>17</v>
      </c>
      <c r="V47" s="2" t="s">
        <v>12</v>
      </c>
      <c r="W47" s="4"/>
      <c r="X47" s="8">
        <v>257</v>
      </c>
      <c r="Y47" s="8">
        <v>253</v>
      </c>
      <c r="Z47" s="8">
        <v>17</v>
      </c>
      <c r="AA47" s="2">
        <v>296</v>
      </c>
      <c r="AB47" s="2">
        <v>437</v>
      </c>
      <c r="AC47" s="2">
        <v>18</v>
      </c>
    </row>
    <row r="48" spans="1:29" x14ac:dyDescent="0.25">
      <c r="A48" s="5">
        <v>1991</v>
      </c>
      <c r="B48" s="2">
        <v>84</v>
      </c>
      <c r="C48" s="2">
        <v>649</v>
      </c>
      <c r="D48" s="2">
        <v>17</v>
      </c>
      <c r="E48" s="4"/>
      <c r="F48" s="8">
        <v>0</v>
      </c>
      <c r="G48" s="8">
        <v>35</v>
      </c>
      <c r="H48" s="8">
        <v>8</v>
      </c>
      <c r="I48" s="4"/>
      <c r="J48" s="8">
        <v>8</v>
      </c>
      <c r="K48" s="8">
        <v>92</v>
      </c>
      <c r="L48" s="8">
        <v>8</v>
      </c>
      <c r="M48" s="2">
        <v>6</v>
      </c>
      <c r="N48" s="2">
        <v>113</v>
      </c>
      <c r="O48" s="2">
        <v>19</v>
      </c>
      <c r="P48" s="4"/>
      <c r="Q48" s="8" t="s">
        <v>12</v>
      </c>
      <c r="R48" s="8">
        <v>17</v>
      </c>
      <c r="S48" s="8">
        <v>6</v>
      </c>
      <c r="T48" s="2" t="s">
        <v>12</v>
      </c>
      <c r="U48" s="2">
        <v>12</v>
      </c>
      <c r="V48" s="2" t="s">
        <v>12</v>
      </c>
      <c r="W48" s="4"/>
      <c r="X48" s="8">
        <v>293</v>
      </c>
      <c r="Y48" s="8">
        <v>262</v>
      </c>
      <c r="Z48" s="8">
        <v>16</v>
      </c>
      <c r="AA48" s="2">
        <v>270</v>
      </c>
      <c r="AB48" s="2">
        <v>424</v>
      </c>
      <c r="AC48" s="2">
        <v>25</v>
      </c>
    </row>
    <row r="49" spans="1:29" x14ac:dyDescent="0.25">
      <c r="A49" s="5">
        <v>1992</v>
      </c>
      <c r="B49" s="2">
        <v>89</v>
      </c>
      <c r="C49" s="2">
        <v>722</v>
      </c>
      <c r="D49" s="2">
        <v>26</v>
      </c>
      <c r="E49" s="4"/>
      <c r="F49" s="8">
        <v>0</v>
      </c>
      <c r="G49" s="8">
        <v>37</v>
      </c>
      <c r="H49" s="8">
        <v>6</v>
      </c>
      <c r="I49" s="4"/>
      <c r="J49" s="8" t="s">
        <v>14</v>
      </c>
      <c r="K49" s="8">
        <v>91</v>
      </c>
      <c r="L49" s="8">
        <v>11</v>
      </c>
      <c r="M49" s="2">
        <v>8</v>
      </c>
      <c r="N49" s="2">
        <v>107</v>
      </c>
      <c r="O49" s="2">
        <v>18</v>
      </c>
      <c r="P49" s="4"/>
      <c r="Q49" s="8" t="s">
        <v>12</v>
      </c>
      <c r="R49" s="8">
        <v>32</v>
      </c>
      <c r="S49" s="8" t="s">
        <v>12</v>
      </c>
      <c r="T49" s="2" t="s">
        <v>12</v>
      </c>
      <c r="U49" s="2">
        <v>13</v>
      </c>
      <c r="V49" s="2">
        <v>6</v>
      </c>
      <c r="W49" s="4"/>
      <c r="X49" s="8">
        <v>276</v>
      </c>
      <c r="Y49" s="8">
        <v>335</v>
      </c>
      <c r="Z49" s="8">
        <v>21</v>
      </c>
      <c r="AA49" s="2">
        <v>293</v>
      </c>
      <c r="AB49" s="2">
        <v>531</v>
      </c>
      <c r="AC49" s="2">
        <v>20</v>
      </c>
    </row>
    <row r="50" spans="1:29" x14ac:dyDescent="0.25">
      <c r="A50" s="5">
        <v>1993</v>
      </c>
      <c r="B50" s="2">
        <v>79</v>
      </c>
      <c r="C50" s="2">
        <v>772</v>
      </c>
      <c r="D50" s="2">
        <v>25</v>
      </c>
      <c r="E50" s="4"/>
      <c r="F50" s="8">
        <v>0</v>
      </c>
      <c r="G50" s="8">
        <v>84</v>
      </c>
      <c r="H50" s="8">
        <v>26</v>
      </c>
      <c r="I50" s="4"/>
      <c r="J50" s="8">
        <v>9</v>
      </c>
      <c r="K50" s="8">
        <v>118</v>
      </c>
      <c r="L50" s="8">
        <v>12</v>
      </c>
      <c r="M50" s="2" t="s">
        <v>14</v>
      </c>
      <c r="N50" s="2">
        <v>165</v>
      </c>
      <c r="O50" s="2">
        <v>23</v>
      </c>
      <c r="P50" s="4"/>
      <c r="Q50" s="8" t="s">
        <v>12</v>
      </c>
      <c r="R50" s="8">
        <v>28</v>
      </c>
      <c r="S50" s="8" t="s">
        <v>12</v>
      </c>
      <c r="T50" s="2">
        <v>5</v>
      </c>
      <c r="U50" s="2">
        <v>11</v>
      </c>
      <c r="V50" s="2" t="s">
        <v>12</v>
      </c>
      <c r="W50" s="4"/>
      <c r="X50" s="8">
        <v>316</v>
      </c>
      <c r="Y50" s="8">
        <v>375</v>
      </c>
      <c r="Z50" s="8">
        <v>30</v>
      </c>
      <c r="AA50" s="2">
        <v>291</v>
      </c>
      <c r="AB50" s="2">
        <v>498</v>
      </c>
      <c r="AC50" s="2">
        <v>40</v>
      </c>
    </row>
    <row r="51" spans="1:29" x14ac:dyDescent="0.25">
      <c r="A51" s="5">
        <v>1994</v>
      </c>
      <c r="B51" s="2">
        <v>97</v>
      </c>
      <c r="C51" s="2">
        <v>768</v>
      </c>
      <c r="D51" s="2">
        <v>41</v>
      </c>
      <c r="E51" s="4"/>
      <c r="F51" s="8">
        <v>0</v>
      </c>
      <c r="G51" s="8">
        <v>83</v>
      </c>
      <c r="H51" s="8">
        <v>20</v>
      </c>
      <c r="I51" s="4"/>
      <c r="J51" s="8">
        <v>6</v>
      </c>
      <c r="K51" s="8">
        <v>142</v>
      </c>
      <c r="L51" s="8">
        <v>13</v>
      </c>
      <c r="M51" s="2">
        <v>14</v>
      </c>
      <c r="N51" s="2">
        <v>155</v>
      </c>
      <c r="O51" s="2">
        <v>36</v>
      </c>
      <c r="P51" s="4"/>
      <c r="Q51" s="8" t="s">
        <v>12</v>
      </c>
      <c r="R51" s="8">
        <v>18</v>
      </c>
      <c r="S51" s="8">
        <v>8</v>
      </c>
      <c r="T51" s="2" t="s">
        <v>12</v>
      </c>
      <c r="U51" s="2">
        <v>9</v>
      </c>
      <c r="V51" s="2" t="s">
        <v>12</v>
      </c>
      <c r="W51" s="4"/>
      <c r="X51" s="8">
        <v>286</v>
      </c>
      <c r="Y51" s="8">
        <v>444</v>
      </c>
      <c r="Z51" s="8">
        <v>32</v>
      </c>
      <c r="AA51" s="2">
        <v>335</v>
      </c>
      <c r="AB51" s="2">
        <v>565</v>
      </c>
      <c r="AC51" s="2">
        <v>41</v>
      </c>
    </row>
    <row r="52" spans="1:29" x14ac:dyDescent="0.25">
      <c r="A52" s="5">
        <v>1995</v>
      </c>
      <c r="B52" s="2">
        <v>86</v>
      </c>
      <c r="C52" s="2">
        <v>919</v>
      </c>
      <c r="D52" s="2">
        <v>61</v>
      </c>
      <c r="E52" s="4"/>
      <c r="F52" s="8">
        <v>0</v>
      </c>
      <c r="G52" s="8">
        <v>125</v>
      </c>
      <c r="H52" s="8">
        <v>26</v>
      </c>
      <c r="I52" s="4"/>
      <c r="J52" s="8">
        <v>8</v>
      </c>
      <c r="K52" s="8">
        <v>156</v>
      </c>
      <c r="L52" s="8">
        <v>14</v>
      </c>
      <c r="M52" s="2">
        <v>13</v>
      </c>
      <c r="N52" s="2">
        <v>158</v>
      </c>
      <c r="O52" s="2">
        <v>39</v>
      </c>
      <c r="P52" s="4"/>
      <c r="Q52" s="8" t="s">
        <v>12</v>
      </c>
      <c r="R52" s="8">
        <v>19</v>
      </c>
      <c r="S52" s="8" t="s">
        <v>14</v>
      </c>
      <c r="T52" s="2" t="s">
        <v>12</v>
      </c>
      <c r="U52" s="2">
        <v>28</v>
      </c>
      <c r="V52" s="2" t="s">
        <v>12</v>
      </c>
      <c r="W52" s="4"/>
      <c r="X52" s="8">
        <v>291</v>
      </c>
      <c r="Y52" s="8">
        <v>437</v>
      </c>
      <c r="Z52" s="8">
        <v>46</v>
      </c>
      <c r="AA52" s="2">
        <v>329</v>
      </c>
      <c r="AB52" s="2">
        <v>599</v>
      </c>
      <c r="AC52" s="2">
        <v>62</v>
      </c>
    </row>
    <row r="53" spans="1:29" x14ac:dyDescent="0.25">
      <c r="A53" s="5">
        <v>1996</v>
      </c>
      <c r="B53" s="2">
        <v>94</v>
      </c>
      <c r="C53" s="2">
        <v>1001</v>
      </c>
      <c r="D53" s="2">
        <v>78</v>
      </c>
      <c r="E53" s="4"/>
      <c r="F53" s="8">
        <v>0</v>
      </c>
      <c r="G53" s="8">
        <v>159</v>
      </c>
      <c r="H53" s="8">
        <v>49</v>
      </c>
      <c r="I53" s="4"/>
      <c r="J53" s="8">
        <v>8</v>
      </c>
      <c r="K53" s="8">
        <v>180</v>
      </c>
      <c r="L53" s="8">
        <v>36</v>
      </c>
      <c r="M53" s="2">
        <v>10</v>
      </c>
      <c r="N53" s="2">
        <v>197</v>
      </c>
      <c r="O53" s="2">
        <v>46</v>
      </c>
      <c r="P53" s="4"/>
      <c r="Q53" s="8" t="s">
        <v>12</v>
      </c>
      <c r="R53" s="8">
        <v>19</v>
      </c>
      <c r="S53" s="8" t="s">
        <v>12</v>
      </c>
      <c r="T53" s="2" t="s">
        <v>12</v>
      </c>
      <c r="U53" s="2">
        <v>19</v>
      </c>
      <c r="V53" s="2">
        <v>7</v>
      </c>
      <c r="W53" s="4"/>
      <c r="X53" s="8">
        <v>325</v>
      </c>
      <c r="Y53" s="8">
        <v>515</v>
      </c>
      <c r="Z53" s="8">
        <v>42</v>
      </c>
      <c r="AA53" s="2">
        <v>365</v>
      </c>
      <c r="AB53" s="2">
        <v>720</v>
      </c>
      <c r="AC53" s="2">
        <v>86</v>
      </c>
    </row>
    <row r="54" spans="1:29" x14ac:dyDescent="0.25">
      <c r="A54" s="5">
        <v>1997</v>
      </c>
      <c r="B54" s="2">
        <v>109</v>
      </c>
      <c r="C54" s="2">
        <v>1085</v>
      </c>
      <c r="D54" s="2">
        <v>105</v>
      </c>
      <c r="E54" s="4"/>
      <c r="F54" s="8">
        <v>0</v>
      </c>
      <c r="G54" s="8">
        <v>156</v>
      </c>
      <c r="H54" s="8">
        <v>72</v>
      </c>
      <c r="I54" s="4"/>
      <c r="J54" s="8">
        <v>14</v>
      </c>
      <c r="K54" s="8">
        <v>210</v>
      </c>
      <c r="L54" s="8">
        <v>43</v>
      </c>
      <c r="M54" s="2">
        <v>12</v>
      </c>
      <c r="N54" s="2">
        <v>178</v>
      </c>
      <c r="O54" s="2">
        <v>69</v>
      </c>
      <c r="P54" s="4"/>
      <c r="Q54" s="8" t="s">
        <v>12</v>
      </c>
      <c r="R54" s="8">
        <v>28</v>
      </c>
      <c r="S54" s="8" t="s">
        <v>12</v>
      </c>
      <c r="T54" s="2" t="s">
        <v>12</v>
      </c>
      <c r="U54" s="2">
        <v>25</v>
      </c>
      <c r="V54" s="2">
        <v>5</v>
      </c>
      <c r="W54" s="4"/>
      <c r="X54" s="8">
        <v>325</v>
      </c>
      <c r="Y54" s="8">
        <v>569</v>
      </c>
      <c r="Z54" s="8">
        <v>76</v>
      </c>
      <c r="AA54" s="2">
        <v>380</v>
      </c>
      <c r="AB54" s="2">
        <v>782</v>
      </c>
      <c r="AC54" s="2">
        <v>120</v>
      </c>
    </row>
    <row r="55" spans="1:29" x14ac:dyDescent="0.25">
      <c r="A55" s="5">
        <v>1998</v>
      </c>
      <c r="B55" s="2">
        <v>126</v>
      </c>
      <c r="C55" s="2">
        <v>1120</v>
      </c>
      <c r="D55" s="2">
        <v>132</v>
      </c>
      <c r="E55" s="4"/>
      <c r="F55" s="8">
        <v>0</v>
      </c>
      <c r="G55" s="8">
        <v>182</v>
      </c>
      <c r="H55" s="8">
        <v>97</v>
      </c>
      <c r="I55" s="4"/>
      <c r="J55" s="8">
        <v>8</v>
      </c>
      <c r="K55" s="8">
        <v>236</v>
      </c>
      <c r="L55" s="8">
        <v>53</v>
      </c>
      <c r="M55" s="2">
        <v>13</v>
      </c>
      <c r="N55" s="2">
        <v>203</v>
      </c>
      <c r="O55" s="2">
        <v>69</v>
      </c>
      <c r="P55" s="4"/>
      <c r="Q55" s="8" t="s">
        <v>12</v>
      </c>
      <c r="R55" s="8">
        <v>37</v>
      </c>
      <c r="S55" s="8">
        <v>7</v>
      </c>
      <c r="T55" s="2" t="s">
        <v>12</v>
      </c>
      <c r="U55" s="2">
        <v>31</v>
      </c>
      <c r="V55" s="2">
        <v>7</v>
      </c>
      <c r="W55" s="4"/>
      <c r="X55" s="8">
        <v>324</v>
      </c>
      <c r="Y55" s="8">
        <v>562</v>
      </c>
      <c r="Z55" s="8">
        <v>59</v>
      </c>
      <c r="AA55" s="2">
        <v>349</v>
      </c>
      <c r="AB55" s="2">
        <v>744</v>
      </c>
      <c r="AC55" s="2">
        <v>121</v>
      </c>
    </row>
    <row r="56" spans="1:29" x14ac:dyDescent="0.25">
      <c r="A56" s="5">
        <v>1999</v>
      </c>
      <c r="B56" s="2">
        <v>140</v>
      </c>
      <c r="C56" s="2">
        <v>1279</v>
      </c>
      <c r="D56" s="2">
        <v>134</v>
      </c>
      <c r="E56" s="4"/>
      <c r="F56" s="8">
        <v>0</v>
      </c>
      <c r="G56" s="8">
        <v>265</v>
      </c>
      <c r="H56" s="8">
        <v>120</v>
      </c>
      <c r="I56" s="4"/>
      <c r="J56" s="8" t="s">
        <v>12</v>
      </c>
      <c r="K56" s="8">
        <v>246</v>
      </c>
      <c r="L56" s="8">
        <v>79</v>
      </c>
      <c r="M56" s="2">
        <v>12</v>
      </c>
      <c r="N56" s="2">
        <v>205</v>
      </c>
      <c r="O56" s="2">
        <v>102</v>
      </c>
      <c r="P56" s="4"/>
      <c r="Q56" s="8" t="s">
        <v>12</v>
      </c>
      <c r="R56" s="8">
        <v>25</v>
      </c>
      <c r="S56" s="8">
        <v>9</v>
      </c>
      <c r="T56" s="2" t="s">
        <v>12</v>
      </c>
      <c r="U56" s="2">
        <v>31</v>
      </c>
      <c r="V56" s="2">
        <v>9</v>
      </c>
      <c r="W56" s="4"/>
      <c r="X56" s="8">
        <v>305</v>
      </c>
      <c r="Y56" s="8">
        <v>641</v>
      </c>
      <c r="Z56" s="8">
        <v>82</v>
      </c>
      <c r="AA56" s="2">
        <v>323</v>
      </c>
      <c r="AB56" s="2">
        <v>752</v>
      </c>
      <c r="AC56" s="2">
        <v>140</v>
      </c>
    </row>
    <row r="57" spans="1:29" x14ac:dyDescent="0.25">
      <c r="A57" s="5">
        <v>2000</v>
      </c>
      <c r="B57" s="2">
        <v>114</v>
      </c>
      <c r="C57" s="2">
        <v>1382</v>
      </c>
      <c r="D57" s="2">
        <v>164</v>
      </c>
      <c r="E57" s="4"/>
      <c r="F57" s="8">
        <v>0</v>
      </c>
      <c r="G57" s="8">
        <v>283</v>
      </c>
      <c r="H57" s="8">
        <v>129</v>
      </c>
      <c r="I57" s="4"/>
      <c r="J57" s="8">
        <v>9</v>
      </c>
      <c r="K57" s="8">
        <v>274</v>
      </c>
      <c r="L57" s="8">
        <v>86</v>
      </c>
      <c r="M57" s="2">
        <v>7</v>
      </c>
      <c r="N57" s="2">
        <v>242</v>
      </c>
      <c r="O57" s="2">
        <v>108</v>
      </c>
      <c r="P57" s="4"/>
      <c r="Q57" s="8" t="s">
        <v>12</v>
      </c>
      <c r="R57" s="8">
        <v>38</v>
      </c>
      <c r="S57" s="8">
        <v>5</v>
      </c>
      <c r="T57" s="2" t="s">
        <v>12</v>
      </c>
      <c r="U57" s="2">
        <v>30</v>
      </c>
      <c r="V57" s="2">
        <v>6</v>
      </c>
      <c r="W57" s="4"/>
      <c r="X57" s="8">
        <v>336</v>
      </c>
      <c r="Y57" s="8">
        <v>598</v>
      </c>
      <c r="Z57" s="8">
        <v>102</v>
      </c>
      <c r="AA57" s="2">
        <v>352</v>
      </c>
      <c r="AB57" s="2">
        <v>846</v>
      </c>
      <c r="AC57" s="2">
        <v>128</v>
      </c>
    </row>
    <row r="58" spans="1:29" x14ac:dyDescent="0.25">
      <c r="A58" s="5">
        <v>2001</v>
      </c>
      <c r="B58" s="2">
        <v>104</v>
      </c>
      <c r="C58" s="2">
        <v>1368</v>
      </c>
      <c r="D58" s="2">
        <v>187</v>
      </c>
      <c r="E58" s="4"/>
      <c r="F58" s="8">
        <v>0</v>
      </c>
      <c r="G58" s="8">
        <v>394</v>
      </c>
      <c r="H58" s="8">
        <v>211</v>
      </c>
      <c r="I58" s="4"/>
      <c r="J58" s="8">
        <v>9</v>
      </c>
      <c r="K58" s="8">
        <v>315</v>
      </c>
      <c r="L58" s="8">
        <v>119</v>
      </c>
      <c r="M58" s="2">
        <v>14</v>
      </c>
      <c r="N58" s="2">
        <v>258</v>
      </c>
      <c r="O58" s="2">
        <v>135</v>
      </c>
      <c r="P58" s="4"/>
      <c r="Q58" s="8" t="s">
        <v>12</v>
      </c>
      <c r="R58" s="8">
        <v>48</v>
      </c>
      <c r="S58" s="8">
        <v>6</v>
      </c>
      <c r="T58" s="2" t="s">
        <v>12</v>
      </c>
      <c r="U58" s="2">
        <v>44</v>
      </c>
      <c r="V58" s="2">
        <v>11</v>
      </c>
      <c r="W58" s="4"/>
      <c r="X58" s="8">
        <v>321</v>
      </c>
      <c r="Y58" s="8">
        <v>697</v>
      </c>
      <c r="Z58" s="8">
        <v>129</v>
      </c>
      <c r="AA58" s="2">
        <v>373</v>
      </c>
      <c r="AB58" s="2">
        <v>859</v>
      </c>
      <c r="AC58" s="2">
        <v>196</v>
      </c>
    </row>
    <row r="59" spans="1:29" x14ac:dyDescent="0.25">
      <c r="A59" s="5">
        <v>2002</v>
      </c>
      <c r="B59" s="2">
        <v>108</v>
      </c>
      <c r="C59" s="2">
        <v>1493</v>
      </c>
      <c r="D59" s="2">
        <v>234</v>
      </c>
      <c r="E59" s="4"/>
      <c r="F59" s="8" t="s">
        <v>12</v>
      </c>
      <c r="G59" s="8">
        <v>529</v>
      </c>
      <c r="H59" s="8">
        <v>288</v>
      </c>
      <c r="I59" s="4"/>
      <c r="J59" s="8">
        <v>13</v>
      </c>
      <c r="K59" s="8">
        <v>323</v>
      </c>
      <c r="L59" s="8">
        <v>108</v>
      </c>
      <c r="M59" s="2">
        <v>10</v>
      </c>
      <c r="N59" s="2">
        <v>259</v>
      </c>
      <c r="O59" s="2">
        <v>151</v>
      </c>
      <c r="P59" s="4"/>
      <c r="Q59" s="8">
        <v>0</v>
      </c>
      <c r="R59" s="8">
        <v>38</v>
      </c>
      <c r="S59" s="8">
        <v>16</v>
      </c>
      <c r="T59" s="2" t="s">
        <v>12</v>
      </c>
      <c r="U59" s="2">
        <v>44</v>
      </c>
      <c r="V59" s="2">
        <v>18</v>
      </c>
      <c r="W59" s="4"/>
      <c r="X59" s="8">
        <v>329</v>
      </c>
      <c r="Y59" s="8">
        <v>760</v>
      </c>
      <c r="Z59" s="8">
        <v>139</v>
      </c>
      <c r="AA59" s="2">
        <v>406</v>
      </c>
      <c r="AB59" s="2">
        <v>930</v>
      </c>
      <c r="AC59" s="2">
        <v>221</v>
      </c>
    </row>
    <row r="60" spans="1:29" x14ac:dyDescent="0.25">
      <c r="A60" s="5">
        <v>2003</v>
      </c>
      <c r="B60" s="2">
        <v>132</v>
      </c>
      <c r="C60" s="2">
        <v>1525</v>
      </c>
      <c r="D60" s="2">
        <v>297</v>
      </c>
      <c r="E60" s="4"/>
      <c r="F60" s="8" t="s">
        <v>12</v>
      </c>
      <c r="G60" s="8">
        <v>571</v>
      </c>
      <c r="H60" s="8">
        <v>372</v>
      </c>
      <c r="I60" s="4"/>
      <c r="J60" s="8">
        <v>11</v>
      </c>
      <c r="K60" s="8">
        <v>357</v>
      </c>
      <c r="L60" s="8">
        <v>153</v>
      </c>
      <c r="M60" s="2">
        <v>10</v>
      </c>
      <c r="N60" s="2">
        <v>257</v>
      </c>
      <c r="O60" s="2">
        <v>174</v>
      </c>
      <c r="P60" s="4"/>
      <c r="Q60" s="8" t="s">
        <v>12</v>
      </c>
      <c r="R60" s="8">
        <v>42</v>
      </c>
      <c r="S60" s="8">
        <v>25</v>
      </c>
      <c r="T60" s="2" t="s">
        <v>12</v>
      </c>
      <c r="U60" s="2">
        <v>37</v>
      </c>
      <c r="V60" s="2">
        <v>20</v>
      </c>
      <c r="W60" s="4"/>
      <c r="X60" s="8">
        <v>333</v>
      </c>
      <c r="Y60" s="8">
        <v>868</v>
      </c>
      <c r="Z60" s="8">
        <v>176</v>
      </c>
      <c r="AA60" s="2">
        <v>394</v>
      </c>
      <c r="AB60" s="2">
        <v>982</v>
      </c>
      <c r="AC60" s="2">
        <v>252</v>
      </c>
    </row>
    <row r="61" spans="1:29" x14ac:dyDescent="0.25">
      <c r="A61" s="5">
        <v>2004</v>
      </c>
      <c r="B61" s="2">
        <v>120</v>
      </c>
      <c r="C61" s="2">
        <v>1697</v>
      </c>
      <c r="D61" s="2">
        <v>334</v>
      </c>
      <c r="E61" s="4"/>
      <c r="F61" s="8">
        <v>0</v>
      </c>
      <c r="G61" s="8">
        <v>747</v>
      </c>
      <c r="H61" s="8">
        <v>431</v>
      </c>
      <c r="I61" s="4"/>
      <c r="J61" s="8">
        <v>10</v>
      </c>
      <c r="K61" s="8">
        <v>331</v>
      </c>
      <c r="L61" s="8">
        <v>149</v>
      </c>
      <c r="M61" s="2">
        <v>10</v>
      </c>
      <c r="N61" s="2">
        <v>265</v>
      </c>
      <c r="O61" s="2">
        <v>200</v>
      </c>
      <c r="P61" s="4"/>
      <c r="Q61" s="8" t="s">
        <v>12</v>
      </c>
      <c r="R61" s="8">
        <v>50</v>
      </c>
      <c r="S61" s="8">
        <v>13</v>
      </c>
      <c r="T61" s="2" t="s">
        <v>12</v>
      </c>
      <c r="U61" s="2">
        <v>57</v>
      </c>
      <c r="V61" s="2">
        <v>19</v>
      </c>
      <c r="W61" s="4"/>
      <c r="X61" s="8">
        <v>278</v>
      </c>
      <c r="Y61" s="8">
        <v>960</v>
      </c>
      <c r="Z61" s="8">
        <v>222</v>
      </c>
      <c r="AA61" s="2">
        <v>410</v>
      </c>
      <c r="AB61" s="2">
        <v>1094</v>
      </c>
      <c r="AC61" s="2">
        <v>303</v>
      </c>
    </row>
    <row r="62" spans="1:29" x14ac:dyDescent="0.25">
      <c r="A62" s="5">
        <v>2005</v>
      </c>
      <c r="B62" s="2">
        <v>147</v>
      </c>
      <c r="C62" s="2">
        <v>1709</v>
      </c>
      <c r="D62" s="2">
        <v>423</v>
      </c>
      <c r="E62" s="4"/>
      <c r="F62" s="8">
        <v>0</v>
      </c>
      <c r="G62" s="8">
        <v>715</v>
      </c>
      <c r="H62" s="8">
        <v>455</v>
      </c>
      <c r="I62" s="4"/>
      <c r="J62" s="8">
        <v>9</v>
      </c>
      <c r="K62" s="8">
        <v>342</v>
      </c>
      <c r="L62" s="8">
        <v>214</v>
      </c>
      <c r="M62" s="2">
        <v>9</v>
      </c>
      <c r="N62" s="2">
        <v>272</v>
      </c>
      <c r="O62" s="2">
        <v>198</v>
      </c>
      <c r="P62" s="4"/>
      <c r="Q62" s="8" t="s">
        <v>12</v>
      </c>
      <c r="R62" s="8">
        <v>52</v>
      </c>
      <c r="S62" s="8">
        <v>28</v>
      </c>
      <c r="T62" s="2" t="s">
        <v>12</v>
      </c>
      <c r="U62" s="2">
        <v>60</v>
      </c>
      <c r="V62" s="2">
        <v>22</v>
      </c>
      <c r="W62" s="4"/>
      <c r="X62" s="8">
        <v>352</v>
      </c>
      <c r="Y62" s="8">
        <v>1016</v>
      </c>
      <c r="Z62" s="8">
        <v>283</v>
      </c>
      <c r="AA62" s="2">
        <v>383</v>
      </c>
      <c r="AB62" s="2">
        <v>1127</v>
      </c>
      <c r="AC62" s="2">
        <v>358</v>
      </c>
    </row>
    <row r="63" spans="1:29" x14ac:dyDescent="0.25">
      <c r="A63" s="5">
        <v>2006</v>
      </c>
      <c r="B63" s="2">
        <v>127</v>
      </c>
      <c r="C63" s="2">
        <v>1889</v>
      </c>
      <c r="D63" s="2">
        <v>443</v>
      </c>
      <c r="E63" s="4"/>
      <c r="F63" s="8" t="s">
        <v>12</v>
      </c>
      <c r="G63" s="8">
        <v>835</v>
      </c>
      <c r="H63" s="8">
        <v>566</v>
      </c>
      <c r="I63" s="4"/>
      <c r="J63" s="8" t="s">
        <v>14</v>
      </c>
      <c r="K63" s="8">
        <v>354</v>
      </c>
      <c r="L63" s="8">
        <v>222</v>
      </c>
      <c r="M63" s="2">
        <v>12</v>
      </c>
      <c r="N63" s="2">
        <v>330</v>
      </c>
      <c r="O63" s="2">
        <v>228</v>
      </c>
      <c r="P63" s="4"/>
      <c r="Q63" s="8" t="s">
        <v>12</v>
      </c>
      <c r="R63" s="8">
        <v>76</v>
      </c>
      <c r="S63" s="8">
        <v>28</v>
      </c>
      <c r="T63" s="2" t="s">
        <v>12</v>
      </c>
      <c r="U63" s="2">
        <v>68</v>
      </c>
      <c r="V63" s="2">
        <v>25</v>
      </c>
      <c r="W63" s="4"/>
      <c r="X63" s="8">
        <v>299</v>
      </c>
      <c r="Y63" s="8">
        <v>1063</v>
      </c>
      <c r="Z63" s="8">
        <v>327</v>
      </c>
      <c r="AA63" s="2">
        <v>391</v>
      </c>
      <c r="AB63" s="2">
        <v>1173</v>
      </c>
      <c r="AC63" s="2">
        <v>407</v>
      </c>
    </row>
    <row r="64" spans="1:29" x14ac:dyDescent="0.25">
      <c r="A64" s="5">
        <v>2007</v>
      </c>
      <c r="B64" s="2">
        <v>130</v>
      </c>
      <c r="C64" s="2">
        <v>1939</v>
      </c>
      <c r="D64" s="2">
        <v>494</v>
      </c>
      <c r="E64" s="4"/>
      <c r="F64" s="8">
        <v>0</v>
      </c>
      <c r="G64" s="8">
        <v>935</v>
      </c>
      <c r="H64" s="8">
        <v>623</v>
      </c>
      <c r="I64" s="4"/>
      <c r="J64" s="8">
        <v>12</v>
      </c>
      <c r="K64" s="8">
        <v>429</v>
      </c>
      <c r="L64" s="8">
        <v>303</v>
      </c>
      <c r="M64" s="2">
        <v>22</v>
      </c>
      <c r="N64" s="2">
        <v>320</v>
      </c>
      <c r="O64" s="2">
        <v>287</v>
      </c>
      <c r="P64" s="4"/>
      <c r="Q64" s="8" t="s">
        <v>12</v>
      </c>
      <c r="R64" s="8">
        <v>83</v>
      </c>
      <c r="S64" s="8">
        <v>38</v>
      </c>
      <c r="T64" s="2" t="s">
        <v>12</v>
      </c>
      <c r="U64" s="2">
        <v>82</v>
      </c>
      <c r="V64" s="2">
        <v>41</v>
      </c>
      <c r="W64" s="4"/>
      <c r="X64" s="8">
        <v>318</v>
      </c>
      <c r="Y64" s="8">
        <v>1198</v>
      </c>
      <c r="Z64" s="8">
        <v>411</v>
      </c>
      <c r="AA64" s="2">
        <v>432</v>
      </c>
      <c r="AB64" s="2">
        <v>1380</v>
      </c>
      <c r="AC64" s="2">
        <v>475</v>
      </c>
    </row>
    <row r="65" spans="1:29" x14ac:dyDescent="0.25">
      <c r="A65" s="5">
        <v>2008</v>
      </c>
      <c r="B65" s="2">
        <v>136</v>
      </c>
      <c r="C65" s="2">
        <v>2065</v>
      </c>
      <c r="D65" s="2">
        <v>607</v>
      </c>
      <c r="E65" s="4"/>
      <c r="F65" s="8">
        <v>0</v>
      </c>
      <c r="G65" s="8">
        <v>991</v>
      </c>
      <c r="H65" s="8">
        <v>731</v>
      </c>
      <c r="I65" s="4"/>
      <c r="J65" s="8" t="s">
        <v>12</v>
      </c>
      <c r="K65" s="8">
        <v>504</v>
      </c>
      <c r="L65" s="8">
        <v>385</v>
      </c>
      <c r="M65" s="2">
        <v>21</v>
      </c>
      <c r="N65" s="2">
        <v>389</v>
      </c>
      <c r="O65" s="2">
        <v>327</v>
      </c>
      <c r="P65" s="4"/>
      <c r="Q65" s="8" t="s">
        <v>14</v>
      </c>
      <c r="R65" s="8">
        <v>85</v>
      </c>
      <c r="S65" s="8">
        <v>57</v>
      </c>
      <c r="T65" s="2" t="s">
        <v>14</v>
      </c>
      <c r="U65" s="2">
        <v>90</v>
      </c>
      <c r="V65" s="2">
        <v>66</v>
      </c>
      <c r="W65" s="4"/>
      <c r="X65" s="8">
        <v>366</v>
      </c>
      <c r="Y65" s="8">
        <v>1268</v>
      </c>
      <c r="Z65" s="8">
        <v>454</v>
      </c>
      <c r="AA65" s="2">
        <v>444</v>
      </c>
      <c r="AB65" s="2">
        <v>1519</v>
      </c>
      <c r="AC65" s="2">
        <v>533</v>
      </c>
    </row>
    <row r="66" spans="1:29" x14ac:dyDescent="0.25">
      <c r="A66" s="5">
        <v>2009</v>
      </c>
      <c r="B66" s="2">
        <v>129</v>
      </c>
      <c r="C66" s="2">
        <v>2252</v>
      </c>
      <c r="D66" s="2">
        <v>608</v>
      </c>
      <c r="E66" s="4"/>
      <c r="F66" s="8" t="s">
        <v>12</v>
      </c>
      <c r="G66" s="8">
        <v>1120</v>
      </c>
      <c r="H66" s="8">
        <v>826</v>
      </c>
      <c r="I66" s="4"/>
      <c r="J66" s="8">
        <v>14</v>
      </c>
      <c r="K66" s="8">
        <v>576</v>
      </c>
      <c r="L66" s="8">
        <v>408</v>
      </c>
      <c r="M66" s="2">
        <v>19</v>
      </c>
      <c r="N66" s="2">
        <v>425</v>
      </c>
      <c r="O66" s="2">
        <v>389</v>
      </c>
      <c r="P66" s="4"/>
      <c r="Q66" s="8" t="s">
        <v>12</v>
      </c>
      <c r="R66" s="8">
        <v>103</v>
      </c>
      <c r="S66" s="8">
        <v>65</v>
      </c>
      <c r="T66" s="2" t="s">
        <v>12</v>
      </c>
      <c r="U66" s="2">
        <v>114</v>
      </c>
      <c r="V66" s="2">
        <v>96</v>
      </c>
      <c r="W66" s="4"/>
      <c r="X66" s="8">
        <v>368</v>
      </c>
      <c r="Y66" s="8">
        <v>1414</v>
      </c>
      <c r="Z66" s="8">
        <v>553</v>
      </c>
      <c r="AA66" s="2">
        <v>408</v>
      </c>
      <c r="AB66" s="2">
        <v>1609</v>
      </c>
      <c r="AC66" s="2">
        <v>655</v>
      </c>
    </row>
    <row r="67" spans="1:29" x14ac:dyDescent="0.25">
      <c r="A67" s="5">
        <v>2010</v>
      </c>
      <c r="B67" s="2">
        <v>141</v>
      </c>
      <c r="C67" s="2">
        <v>2351</v>
      </c>
      <c r="D67" s="2">
        <v>710</v>
      </c>
      <c r="E67" s="4"/>
      <c r="F67" s="8" t="s">
        <v>12</v>
      </c>
      <c r="G67" s="8">
        <v>1151</v>
      </c>
      <c r="H67" s="8">
        <v>871</v>
      </c>
      <c r="I67" s="4"/>
      <c r="J67" s="8">
        <v>12</v>
      </c>
      <c r="K67" s="8">
        <v>642</v>
      </c>
      <c r="L67" s="8">
        <v>465</v>
      </c>
      <c r="M67" s="2">
        <v>16</v>
      </c>
      <c r="N67" s="2">
        <v>441</v>
      </c>
      <c r="O67" s="2">
        <v>424</v>
      </c>
      <c r="P67" s="4"/>
      <c r="Q67" s="8" t="s">
        <v>14</v>
      </c>
      <c r="R67" s="8">
        <v>126</v>
      </c>
      <c r="S67" s="8">
        <v>78</v>
      </c>
      <c r="T67" s="2">
        <v>5</v>
      </c>
      <c r="U67" s="2">
        <v>149</v>
      </c>
      <c r="V67" s="2">
        <v>112</v>
      </c>
      <c r="W67" s="4"/>
      <c r="X67" s="8">
        <v>358</v>
      </c>
      <c r="Y67" s="8">
        <v>1547</v>
      </c>
      <c r="Z67" s="8">
        <v>711</v>
      </c>
      <c r="AA67" s="2">
        <v>458</v>
      </c>
      <c r="AB67" s="2">
        <v>1697</v>
      </c>
      <c r="AC67" s="2">
        <v>744</v>
      </c>
    </row>
    <row r="68" spans="1:29" x14ac:dyDescent="0.25">
      <c r="A68" s="5">
        <v>2011</v>
      </c>
      <c r="B68" s="2">
        <v>133</v>
      </c>
      <c r="C68" s="2">
        <v>2497</v>
      </c>
      <c r="D68" s="2">
        <v>883</v>
      </c>
      <c r="E68" s="4"/>
      <c r="F68" s="8">
        <v>0</v>
      </c>
      <c r="G68" s="8">
        <v>1266</v>
      </c>
      <c r="H68" s="8">
        <v>1079</v>
      </c>
      <c r="I68" s="4"/>
      <c r="J68" s="8">
        <v>11</v>
      </c>
      <c r="K68" s="8">
        <v>692</v>
      </c>
      <c r="L68" s="8">
        <v>512</v>
      </c>
      <c r="M68" s="2">
        <v>14</v>
      </c>
      <c r="N68" s="2">
        <v>484</v>
      </c>
      <c r="O68" s="2">
        <v>431</v>
      </c>
      <c r="P68" s="4"/>
      <c r="Q68" s="8" t="s">
        <v>12</v>
      </c>
      <c r="R68" s="8">
        <v>141</v>
      </c>
      <c r="S68" s="8">
        <v>123</v>
      </c>
      <c r="T68" s="2" t="s">
        <v>12</v>
      </c>
      <c r="U68" s="2">
        <v>176</v>
      </c>
      <c r="V68" s="2">
        <v>189</v>
      </c>
      <c r="W68" s="4"/>
      <c r="X68" s="8">
        <v>350</v>
      </c>
      <c r="Y68" s="8">
        <v>1702</v>
      </c>
      <c r="Z68" s="8">
        <v>937</v>
      </c>
      <c r="AA68" s="2">
        <v>439</v>
      </c>
      <c r="AB68" s="2">
        <v>1752</v>
      </c>
      <c r="AC68" s="2">
        <v>926</v>
      </c>
    </row>
    <row r="69" spans="1:29" x14ac:dyDescent="0.25">
      <c r="A69" s="5">
        <v>2012</v>
      </c>
      <c r="B69" s="2">
        <v>145</v>
      </c>
      <c r="C69" s="2">
        <v>2572</v>
      </c>
      <c r="D69" s="2">
        <v>993</v>
      </c>
      <c r="E69" s="4"/>
      <c r="F69" s="8">
        <v>0</v>
      </c>
      <c r="G69" s="8">
        <v>1345</v>
      </c>
      <c r="H69" s="8">
        <v>1115</v>
      </c>
      <c r="I69" s="4"/>
      <c r="J69" s="8">
        <v>24</v>
      </c>
      <c r="K69" s="8">
        <v>720</v>
      </c>
      <c r="L69" s="8">
        <v>567</v>
      </c>
      <c r="M69" s="2">
        <v>26</v>
      </c>
      <c r="N69" s="2">
        <v>564</v>
      </c>
      <c r="O69" s="2">
        <v>487</v>
      </c>
      <c r="P69" s="4"/>
      <c r="Q69" s="8" t="s">
        <v>12</v>
      </c>
      <c r="R69" s="8">
        <v>289</v>
      </c>
      <c r="S69" s="8">
        <v>244</v>
      </c>
      <c r="T69" s="2" t="s">
        <v>12</v>
      </c>
      <c r="U69" s="2">
        <v>281</v>
      </c>
      <c r="V69" s="2">
        <v>289</v>
      </c>
      <c r="W69" s="4"/>
      <c r="X69" s="8">
        <v>370</v>
      </c>
      <c r="Y69" s="8">
        <v>2057</v>
      </c>
      <c r="Z69" s="8">
        <v>1073</v>
      </c>
      <c r="AA69" s="2">
        <v>451</v>
      </c>
      <c r="AB69" s="2">
        <v>2031</v>
      </c>
      <c r="AC69" s="2">
        <v>1107</v>
      </c>
    </row>
    <row r="70" spans="1:29" x14ac:dyDescent="0.25">
      <c r="A70" s="5">
        <v>2013</v>
      </c>
      <c r="B70" s="2">
        <v>172</v>
      </c>
      <c r="C70" s="2">
        <v>2666</v>
      </c>
      <c r="D70" s="2">
        <v>1096</v>
      </c>
      <c r="E70" s="4"/>
      <c r="F70" s="8" t="s">
        <v>12</v>
      </c>
      <c r="G70" s="8">
        <v>1554</v>
      </c>
      <c r="H70" s="8">
        <v>1311</v>
      </c>
      <c r="I70" s="4"/>
      <c r="J70" s="8">
        <v>24</v>
      </c>
      <c r="K70" s="8">
        <v>814</v>
      </c>
      <c r="L70" s="8">
        <v>690</v>
      </c>
      <c r="M70" s="2">
        <v>33</v>
      </c>
      <c r="N70" s="2">
        <v>575</v>
      </c>
      <c r="O70" s="2">
        <v>676</v>
      </c>
      <c r="P70" s="4"/>
      <c r="Q70" s="8">
        <v>8</v>
      </c>
      <c r="R70" s="8">
        <v>566</v>
      </c>
      <c r="S70" s="8">
        <v>633</v>
      </c>
      <c r="T70" s="2">
        <v>5</v>
      </c>
      <c r="U70" s="2">
        <v>578</v>
      </c>
      <c r="V70" s="2">
        <v>679</v>
      </c>
      <c r="W70" s="4"/>
      <c r="X70" s="8">
        <v>381</v>
      </c>
      <c r="Y70" s="8">
        <v>2531</v>
      </c>
      <c r="Z70" s="8">
        <v>1803</v>
      </c>
      <c r="AA70" s="2">
        <v>478</v>
      </c>
      <c r="AB70" s="2">
        <v>2402</v>
      </c>
      <c r="AC70" s="2">
        <v>1798</v>
      </c>
    </row>
  </sheetData>
  <mergeCells count="20">
    <mergeCell ref="B2:D2"/>
    <mergeCell ref="B1:D1"/>
    <mergeCell ref="B3:D3"/>
    <mergeCell ref="F1:H1"/>
    <mergeCell ref="F2:H2"/>
    <mergeCell ref="F3:H3"/>
    <mergeCell ref="AN4:AR4"/>
    <mergeCell ref="J1:O1"/>
    <mergeCell ref="J2:L2"/>
    <mergeCell ref="M2:O2"/>
    <mergeCell ref="J3:O3"/>
    <mergeCell ref="Q2:S2"/>
    <mergeCell ref="T2:V2"/>
    <mergeCell ref="Q1:V1"/>
    <mergeCell ref="Q3:V3"/>
    <mergeCell ref="X2:Z2"/>
    <mergeCell ref="AA2:AC2"/>
    <mergeCell ref="X1:AC1"/>
    <mergeCell ref="X3:AC3"/>
    <mergeCell ref="AF4:A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70"/>
  <sheetViews>
    <sheetView topLeftCell="Z1" zoomScale="90" zoomScaleNormal="90" workbookViewId="0">
      <selection activeCell="AN6" sqref="AN6:AR11"/>
    </sheetView>
  </sheetViews>
  <sheetFormatPr defaultRowHeight="15" x14ac:dyDescent="0.25"/>
  <cols>
    <col min="1" max="1" width="16.140625" bestFit="1" customWidth="1"/>
    <col min="31" max="31" width="18.42578125" bestFit="1" customWidth="1"/>
    <col min="39" max="39" width="18.42578125" bestFit="1" customWidth="1"/>
  </cols>
  <sheetData>
    <row r="1" spans="1:44" x14ac:dyDescent="0.25">
      <c r="B1" s="184" t="s">
        <v>7</v>
      </c>
      <c r="C1" s="184"/>
      <c r="D1" s="184"/>
      <c r="F1" s="184" t="s">
        <v>0</v>
      </c>
      <c r="G1" s="184"/>
      <c r="H1" s="184"/>
      <c r="J1" s="184" t="s">
        <v>1</v>
      </c>
      <c r="K1" s="184"/>
      <c r="L1" s="184"/>
      <c r="M1" s="184"/>
      <c r="N1" s="184"/>
      <c r="O1" s="184"/>
      <c r="Q1" s="184" t="s">
        <v>2</v>
      </c>
      <c r="R1" s="184"/>
      <c r="S1" s="184"/>
      <c r="T1" s="184"/>
      <c r="U1" s="184"/>
      <c r="V1" s="184"/>
      <c r="X1" s="184" t="s">
        <v>3</v>
      </c>
      <c r="Y1" s="184"/>
      <c r="Z1" s="184"/>
      <c r="AA1" s="184"/>
      <c r="AB1" s="184"/>
      <c r="AC1" s="184"/>
    </row>
    <row r="2" spans="1:44" x14ac:dyDescent="0.25">
      <c r="B2" s="184" t="s">
        <v>8</v>
      </c>
      <c r="C2" s="184"/>
      <c r="D2" s="184"/>
      <c r="F2" s="184" t="s">
        <v>9</v>
      </c>
      <c r="G2" s="184"/>
      <c r="H2" s="184"/>
      <c r="J2" s="184" t="s">
        <v>9</v>
      </c>
      <c r="K2" s="184"/>
      <c r="L2" s="184"/>
      <c r="M2" s="184" t="s">
        <v>8</v>
      </c>
      <c r="N2" s="184"/>
      <c r="O2" s="184"/>
      <c r="Q2" s="184" t="s">
        <v>9</v>
      </c>
      <c r="R2" s="184"/>
      <c r="S2" s="184"/>
      <c r="T2" s="184" t="s">
        <v>8</v>
      </c>
      <c r="U2" s="184"/>
      <c r="V2" s="184"/>
      <c r="X2" s="184" t="s">
        <v>9</v>
      </c>
      <c r="Y2" s="184"/>
      <c r="Z2" s="184"/>
      <c r="AA2" s="184" t="s">
        <v>8</v>
      </c>
      <c r="AB2" s="184"/>
      <c r="AC2" s="184"/>
    </row>
    <row r="3" spans="1:44" x14ac:dyDescent="0.25">
      <c r="B3" s="184" t="s">
        <v>10</v>
      </c>
      <c r="C3" s="184"/>
      <c r="D3" s="184"/>
      <c r="F3" s="184" t="s">
        <v>10</v>
      </c>
      <c r="G3" s="184"/>
      <c r="H3" s="184"/>
      <c r="J3" s="184" t="s">
        <v>10</v>
      </c>
      <c r="K3" s="184"/>
      <c r="L3" s="184"/>
      <c r="M3" s="184"/>
      <c r="N3" s="184"/>
      <c r="O3" s="184"/>
      <c r="Q3" s="184" t="s">
        <v>10</v>
      </c>
      <c r="R3" s="184"/>
      <c r="S3" s="184"/>
      <c r="T3" s="184"/>
      <c r="U3" s="184"/>
      <c r="V3" s="184"/>
      <c r="X3" s="184" t="s">
        <v>10</v>
      </c>
      <c r="Y3" s="184"/>
      <c r="Z3" s="184"/>
      <c r="AA3" s="184"/>
      <c r="AB3" s="184"/>
      <c r="AC3" s="184"/>
    </row>
    <row r="4" spans="1:44" x14ac:dyDescent="0.25">
      <c r="A4" s="5" t="s">
        <v>11</v>
      </c>
      <c r="B4" s="1" t="s">
        <v>4</v>
      </c>
      <c r="C4" s="1" t="s">
        <v>5</v>
      </c>
      <c r="D4" s="1" t="s">
        <v>6</v>
      </c>
      <c r="E4" s="4"/>
      <c r="F4" s="3" t="s">
        <v>4</v>
      </c>
      <c r="G4" s="3" t="s">
        <v>5</v>
      </c>
      <c r="H4" s="3" t="s">
        <v>6</v>
      </c>
      <c r="I4" s="4"/>
      <c r="J4" s="3" t="s">
        <v>4</v>
      </c>
      <c r="K4" s="3" t="s">
        <v>5</v>
      </c>
      <c r="L4" s="3" t="s">
        <v>6</v>
      </c>
      <c r="M4" s="1" t="s">
        <v>4</v>
      </c>
      <c r="N4" s="1" t="s">
        <v>5</v>
      </c>
      <c r="O4" s="1" t="s">
        <v>6</v>
      </c>
      <c r="P4" s="4"/>
      <c r="Q4" s="3" t="s">
        <v>4</v>
      </c>
      <c r="R4" s="3" t="s">
        <v>5</v>
      </c>
      <c r="S4" s="3" t="s">
        <v>6</v>
      </c>
      <c r="T4" s="1" t="s">
        <v>4</v>
      </c>
      <c r="U4" s="1" t="s">
        <v>5</v>
      </c>
      <c r="V4" s="1" t="s">
        <v>6</v>
      </c>
      <c r="X4" s="3" t="s">
        <v>4</v>
      </c>
      <c r="Y4" s="3" t="s">
        <v>5</v>
      </c>
      <c r="Z4" s="3" t="s">
        <v>6</v>
      </c>
      <c r="AA4" s="1" t="s">
        <v>4</v>
      </c>
      <c r="AB4" s="1" t="s">
        <v>5</v>
      </c>
      <c r="AC4" s="1" t="s">
        <v>6</v>
      </c>
      <c r="AF4" s="184" t="s">
        <v>29</v>
      </c>
      <c r="AG4" s="184"/>
      <c r="AH4" s="184"/>
      <c r="AI4" s="184"/>
      <c r="AJ4" s="184"/>
      <c r="AK4" s="184"/>
      <c r="AN4" s="184" t="s">
        <v>29</v>
      </c>
      <c r="AO4" s="184"/>
      <c r="AP4" s="184"/>
      <c r="AQ4" s="184"/>
      <c r="AR4" s="184"/>
    </row>
    <row r="5" spans="1:44" x14ac:dyDescent="0.25">
      <c r="A5" s="5">
        <v>1948</v>
      </c>
      <c r="B5" s="2">
        <v>10</v>
      </c>
      <c r="C5" s="2">
        <v>0</v>
      </c>
      <c r="D5" s="2">
        <v>0</v>
      </c>
      <c r="E5" s="4"/>
      <c r="F5" s="8">
        <v>0</v>
      </c>
      <c r="G5" s="8">
        <v>0</v>
      </c>
      <c r="H5" s="8">
        <v>0</v>
      </c>
      <c r="I5" s="4"/>
      <c r="J5" s="8">
        <v>0</v>
      </c>
      <c r="K5" s="8">
        <v>0</v>
      </c>
      <c r="L5" s="8">
        <v>0</v>
      </c>
      <c r="M5" s="2" t="s">
        <v>12</v>
      </c>
      <c r="N5" s="2">
        <v>0</v>
      </c>
      <c r="O5" s="2">
        <v>0</v>
      </c>
      <c r="P5" s="4"/>
      <c r="Q5" s="8" t="s">
        <v>12</v>
      </c>
      <c r="R5" s="8">
        <v>0</v>
      </c>
      <c r="S5" s="8">
        <v>0</v>
      </c>
      <c r="T5" s="2" t="s">
        <v>12</v>
      </c>
      <c r="U5" s="2">
        <v>0</v>
      </c>
      <c r="V5" s="2">
        <v>0</v>
      </c>
      <c r="W5" s="4"/>
      <c r="X5" s="8">
        <v>53</v>
      </c>
      <c r="Y5" s="8">
        <v>0</v>
      </c>
      <c r="Z5" s="8">
        <v>0</v>
      </c>
      <c r="AA5" s="2">
        <v>104</v>
      </c>
      <c r="AB5" s="2">
        <v>0</v>
      </c>
      <c r="AC5" s="2">
        <v>0</v>
      </c>
      <c r="AF5" s="5" t="s">
        <v>22</v>
      </c>
      <c r="AG5" s="5" t="s">
        <v>23</v>
      </c>
      <c r="AH5" s="5" t="s">
        <v>24</v>
      </c>
      <c r="AI5" s="5" t="s">
        <v>25</v>
      </c>
      <c r="AJ5" s="5" t="s">
        <v>26</v>
      </c>
      <c r="AK5" s="5" t="s">
        <v>27</v>
      </c>
      <c r="AN5" s="5" t="s">
        <v>22</v>
      </c>
      <c r="AO5" s="5" t="s">
        <v>23</v>
      </c>
      <c r="AP5" s="5" t="s">
        <v>24</v>
      </c>
      <c r="AQ5" s="5" t="s">
        <v>25</v>
      </c>
      <c r="AR5" s="5" t="s">
        <v>26</v>
      </c>
    </row>
    <row r="6" spans="1:44" x14ac:dyDescent="0.25">
      <c r="A6" s="5">
        <v>1949</v>
      </c>
      <c r="B6" s="2">
        <v>10</v>
      </c>
      <c r="C6" s="2">
        <v>0</v>
      </c>
      <c r="D6" s="2">
        <v>0</v>
      </c>
      <c r="E6" s="4"/>
      <c r="F6" s="8">
        <v>0</v>
      </c>
      <c r="G6" s="8">
        <v>0</v>
      </c>
      <c r="H6" s="8">
        <v>0</v>
      </c>
      <c r="I6" s="4"/>
      <c r="J6" s="8">
        <v>0</v>
      </c>
      <c r="K6" s="8">
        <v>0</v>
      </c>
      <c r="L6" s="8">
        <v>0</v>
      </c>
      <c r="M6" s="2" t="s">
        <v>12</v>
      </c>
      <c r="N6" s="2">
        <v>0</v>
      </c>
      <c r="O6" s="2">
        <v>0</v>
      </c>
      <c r="P6" s="4"/>
      <c r="Q6" s="8" t="s">
        <v>12</v>
      </c>
      <c r="R6" s="8">
        <v>0</v>
      </c>
      <c r="S6" s="8">
        <v>0</v>
      </c>
      <c r="T6" s="2" t="s">
        <v>12</v>
      </c>
      <c r="U6" s="2">
        <v>0</v>
      </c>
      <c r="V6" s="2">
        <v>0</v>
      </c>
      <c r="W6" s="4"/>
      <c r="X6" s="8">
        <v>54</v>
      </c>
      <c r="Y6" s="8">
        <v>0</v>
      </c>
      <c r="Z6" s="8">
        <v>0</v>
      </c>
      <c r="AA6" s="2">
        <v>106</v>
      </c>
      <c r="AB6" s="2">
        <v>0</v>
      </c>
      <c r="AC6" s="2">
        <v>0</v>
      </c>
      <c r="AE6" s="11" t="s">
        <v>28</v>
      </c>
      <c r="AF6" s="4">
        <v>13300</v>
      </c>
      <c r="AG6" s="4">
        <v>34500</v>
      </c>
      <c r="AH6" s="4">
        <v>29000</v>
      </c>
      <c r="AI6" s="4">
        <v>28600</v>
      </c>
      <c r="AJ6" s="4">
        <v>23500</v>
      </c>
      <c r="AK6" s="4">
        <v>128800</v>
      </c>
      <c r="AM6" s="11" t="s">
        <v>28</v>
      </c>
      <c r="AN6" s="17">
        <v>0.1</v>
      </c>
      <c r="AO6" s="17">
        <v>0.27</v>
      </c>
      <c r="AP6" s="17">
        <v>0.23</v>
      </c>
      <c r="AQ6" s="17">
        <v>0.22</v>
      </c>
      <c r="AR6" s="17">
        <v>0.18</v>
      </c>
    </row>
    <row r="7" spans="1:44" x14ac:dyDescent="0.25">
      <c r="A7" s="5">
        <v>1950</v>
      </c>
      <c r="B7" s="2">
        <v>10</v>
      </c>
      <c r="C7" s="2">
        <v>0</v>
      </c>
      <c r="D7" s="2">
        <v>0</v>
      </c>
      <c r="E7" s="4"/>
      <c r="F7" s="8">
        <v>0</v>
      </c>
      <c r="G7" s="8">
        <v>0</v>
      </c>
      <c r="H7" s="8">
        <v>0</v>
      </c>
      <c r="I7" s="4"/>
      <c r="J7" s="8">
        <v>0</v>
      </c>
      <c r="K7" s="8">
        <v>0</v>
      </c>
      <c r="L7" s="8">
        <v>0</v>
      </c>
      <c r="M7" s="2" t="s">
        <v>12</v>
      </c>
      <c r="N7" s="2">
        <v>0</v>
      </c>
      <c r="O7" s="2">
        <v>0</v>
      </c>
      <c r="P7" s="4"/>
      <c r="Q7" s="8" t="s">
        <v>12</v>
      </c>
      <c r="R7" s="8">
        <v>0</v>
      </c>
      <c r="S7" s="8">
        <v>0</v>
      </c>
      <c r="T7" s="2" t="s">
        <v>12</v>
      </c>
      <c r="U7" s="2">
        <v>0</v>
      </c>
      <c r="V7" s="2">
        <v>0</v>
      </c>
      <c r="W7" s="4"/>
      <c r="X7" s="8">
        <v>55</v>
      </c>
      <c r="Y7" s="8">
        <v>0</v>
      </c>
      <c r="Z7" s="8">
        <v>0</v>
      </c>
      <c r="AA7" s="2">
        <v>107</v>
      </c>
      <c r="AB7" s="2">
        <v>0</v>
      </c>
      <c r="AC7" s="2">
        <v>0</v>
      </c>
      <c r="AE7" s="11" t="s">
        <v>7</v>
      </c>
      <c r="AF7" s="4">
        <v>2400</v>
      </c>
      <c r="AG7" s="4">
        <v>7600</v>
      </c>
      <c r="AH7" s="4">
        <v>7400</v>
      </c>
      <c r="AI7" s="4">
        <v>9000</v>
      </c>
      <c r="AJ7" s="4">
        <v>5500</v>
      </c>
      <c r="AK7" s="4">
        <v>31900</v>
      </c>
      <c r="AM7" s="11" t="s">
        <v>7</v>
      </c>
      <c r="AN7" s="17">
        <v>0.08</v>
      </c>
      <c r="AO7" s="17">
        <v>0.24</v>
      </c>
      <c r="AP7" s="17">
        <v>0.23</v>
      </c>
      <c r="AQ7" s="17">
        <v>0.28000000000000003</v>
      </c>
      <c r="AR7" s="17">
        <v>0.17</v>
      </c>
    </row>
    <row r="8" spans="1:44" x14ac:dyDescent="0.25">
      <c r="A8" s="5">
        <v>1951</v>
      </c>
      <c r="B8" s="2">
        <v>11</v>
      </c>
      <c r="C8" s="2">
        <v>0</v>
      </c>
      <c r="D8" s="2">
        <v>0</v>
      </c>
      <c r="E8" s="4"/>
      <c r="F8" s="8">
        <v>0</v>
      </c>
      <c r="G8" s="8">
        <v>0</v>
      </c>
      <c r="H8" s="8">
        <v>0</v>
      </c>
      <c r="I8" s="4"/>
      <c r="J8" s="8">
        <v>0</v>
      </c>
      <c r="K8" s="8">
        <v>0</v>
      </c>
      <c r="L8" s="8">
        <v>0</v>
      </c>
      <c r="M8" s="2" t="s">
        <v>12</v>
      </c>
      <c r="N8" s="2">
        <v>0</v>
      </c>
      <c r="O8" s="2">
        <v>0</v>
      </c>
      <c r="P8" s="4"/>
      <c r="Q8" s="8" t="s">
        <v>12</v>
      </c>
      <c r="R8" s="8">
        <v>0</v>
      </c>
      <c r="S8" s="8">
        <v>0</v>
      </c>
      <c r="T8" s="2" t="s">
        <v>12</v>
      </c>
      <c r="U8" s="2">
        <v>0</v>
      </c>
      <c r="V8" s="2">
        <v>0</v>
      </c>
      <c r="W8" s="4"/>
      <c r="X8" s="8">
        <v>56</v>
      </c>
      <c r="Y8" s="8">
        <v>0</v>
      </c>
      <c r="Z8" s="8">
        <v>0</v>
      </c>
      <c r="AA8" s="2">
        <v>109</v>
      </c>
      <c r="AB8" s="2">
        <v>0</v>
      </c>
      <c r="AC8" s="2">
        <v>0</v>
      </c>
      <c r="AE8" s="11" t="s">
        <v>0</v>
      </c>
      <c r="AF8" s="4">
        <v>2300</v>
      </c>
      <c r="AG8" s="4">
        <v>7100</v>
      </c>
      <c r="AH8" s="4">
        <v>6100</v>
      </c>
      <c r="AI8" s="4">
        <v>2900</v>
      </c>
      <c r="AJ8" s="4">
        <v>200</v>
      </c>
      <c r="AK8" s="4">
        <v>18600</v>
      </c>
      <c r="AM8" s="11" t="s">
        <v>0</v>
      </c>
      <c r="AN8" s="17">
        <v>0.12</v>
      </c>
      <c r="AO8" s="17">
        <v>0.38</v>
      </c>
      <c r="AP8" s="17">
        <v>0.33</v>
      </c>
      <c r="AQ8" s="17">
        <v>0.16</v>
      </c>
      <c r="AR8" s="17">
        <v>0.01</v>
      </c>
    </row>
    <row r="9" spans="1:44" x14ac:dyDescent="0.25">
      <c r="A9" s="5">
        <v>1952</v>
      </c>
      <c r="B9" s="2">
        <v>11</v>
      </c>
      <c r="C9" s="2">
        <v>0</v>
      </c>
      <c r="D9" s="2">
        <v>0</v>
      </c>
      <c r="E9" s="4"/>
      <c r="F9" s="8">
        <v>0</v>
      </c>
      <c r="G9" s="8">
        <v>0</v>
      </c>
      <c r="H9" s="8">
        <v>0</v>
      </c>
      <c r="I9" s="4"/>
      <c r="J9" s="8">
        <v>0</v>
      </c>
      <c r="K9" s="8">
        <v>0</v>
      </c>
      <c r="L9" s="8">
        <v>0</v>
      </c>
      <c r="M9" s="2" t="s">
        <v>12</v>
      </c>
      <c r="N9" s="2">
        <v>0</v>
      </c>
      <c r="O9" s="2">
        <v>0</v>
      </c>
      <c r="P9" s="4"/>
      <c r="Q9" s="8" t="s">
        <v>12</v>
      </c>
      <c r="R9" s="8">
        <v>0</v>
      </c>
      <c r="S9" s="8">
        <v>0</v>
      </c>
      <c r="T9" s="2" t="s">
        <v>12</v>
      </c>
      <c r="U9" s="2">
        <v>0</v>
      </c>
      <c r="V9" s="2">
        <v>0</v>
      </c>
      <c r="W9" s="4"/>
      <c r="X9" s="8">
        <v>57</v>
      </c>
      <c r="Y9" s="8">
        <v>0</v>
      </c>
      <c r="Z9" s="8">
        <v>0</v>
      </c>
      <c r="AA9" s="2">
        <v>110</v>
      </c>
      <c r="AB9" s="2">
        <v>0</v>
      </c>
      <c r="AC9" s="2">
        <v>0</v>
      </c>
      <c r="AE9" s="11" t="s">
        <v>1</v>
      </c>
      <c r="AF9" s="4">
        <v>1600</v>
      </c>
      <c r="AG9" s="4">
        <v>4700</v>
      </c>
      <c r="AH9" s="4">
        <v>3400</v>
      </c>
      <c r="AI9" s="4">
        <v>3300</v>
      </c>
      <c r="AJ9" s="4">
        <v>1500</v>
      </c>
      <c r="AK9" s="4">
        <v>14600</v>
      </c>
      <c r="AM9" s="11" t="s">
        <v>1</v>
      </c>
      <c r="AN9" s="17">
        <v>0.11</v>
      </c>
      <c r="AO9" s="17">
        <v>0.32</v>
      </c>
      <c r="AP9" s="17">
        <v>0.23</v>
      </c>
      <c r="AQ9" s="17">
        <v>0.23</v>
      </c>
      <c r="AR9" s="17">
        <v>0.1</v>
      </c>
    </row>
    <row r="10" spans="1:44" x14ac:dyDescent="0.25">
      <c r="A10" s="5">
        <v>1953</v>
      </c>
      <c r="B10" s="2">
        <v>12</v>
      </c>
      <c r="C10" s="2">
        <v>0</v>
      </c>
      <c r="D10" s="2">
        <v>0</v>
      </c>
      <c r="E10" s="4"/>
      <c r="F10" s="8">
        <v>0</v>
      </c>
      <c r="G10" s="8">
        <v>0</v>
      </c>
      <c r="H10" s="8">
        <v>0</v>
      </c>
      <c r="I10" s="4"/>
      <c r="J10" s="8">
        <v>0</v>
      </c>
      <c r="K10" s="8">
        <v>0</v>
      </c>
      <c r="L10" s="8">
        <v>0</v>
      </c>
      <c r="M10" s="2" t="s">
        <v>12</v>
      </c>
      <c r="N10" s="2">
        <v>0</v>
      </c>
      <c r="O10" s="2">
        <v>0</v>
      </c>
      <c r="P10" s="4"/>
      <c r="Q10" s="8" t="s">
        <v>12</v>
      </c>
      <c r="R10" s="8">
        <v>0</v>
      </c>
      <c r="S10" s="8">
        <v>0</v>
      </c>
      <c r="T10" s="2" t="s">
        <v>12</v>
      </c>
      <c r="U10" s="2">
        <v>0</v>
      </c>
      <c r="V10" s="2">
        <v>0</v>
      </c>
      <c r="W10" s="4"/>
      <c r="X10" s="8">
        <v>58</v>
      </c>
      <c r="Y10" s="8">
        <v>0</v>
      </c>
      <c r="Z10" s="8">
        <v>0</v>
      </c>
      <c r="AA10" s="2">
        <v>112</v>
      </c>
      <c r="AB10" s="2">
        <v>0</v>
      </c>
      <c r="AC10" s="2">
        <v>0</v>
      </c>
      <c r="AE10" s="11" t="s">
        <v>2</v>
      </c>
      <c r="AF10" s="4">
        <v>1100</v>
      </c>
      <c r="AG10" s="4">
        <v>1200</v>
      </c>
      <c r="AH10" s="4">
        <v>400</v>
      </c>
      <c r="AI10" s="4">
        <v>400</v>
      </c>
      <c r="AJ10" s="4">
        <v>500</v>
      </c>
      <c r="AK10" s="4">
        <v>3600</v>
      </c>
      <c r="AM10" s="11" t="s">
        <v>2</v>
      </c>
      <c r="AN10" s="17">
        <v>0.31</v>
      </c>
      <c r="AO10" s="17">
        <v>0.32</v>
      </c>
      <c r="AP10" s="17">
        <v>0.11</v>
      </c>
      <c r="AQ10" s="17">
        <v>0.1</v>
      </c>
      <c r="AR10" s="17">
        <v>0.15</v>
      </c>
    </row>
    <row r="11" spans="1:44" x14ac:dyDescent="0.25">
      <c r="A11" s="5">
        <v>1954</v>
      </c>
      <c r="B11" s="2">
        <v>12</v>
      </c>
      <c r="C11" s="2">
        <v>0</v>
      </c>
      <c r="D11" s="2">
        <v>0</v>
      </c>
      <c r="E11" s="4"/>
      <c r="F11" s="8">
        <v>0</v>
      </c>
      <c r="G11" s="8">
        <v>0</v>
      </c>
      <c r="H11" s="8">
        <v>0</v>
      </c>
      <c r="I11" s="4"/>
      <c r="J11" s="8">
        <v>0</v>
      </c>
      <c r="K11" s="8">
        <v>0</v>
      </c>
      <c r="L11" s="8">
        <v>0</v>
      </c>
      <c r="M11" s="2" t="s">
        <v>12</v>
      </c>
      <c r="N11" s="2">
        <v>0</v>
      </c>
      <c r="O11" s="2">
        <v>0</v>
      </c>
      <c r="P11" s="4"/>
      <c r="Q11" s="8" t="s">
        <v>12</v>
      </c>
      <c r="R11" s="8">
        <v>0</v>
      </c>
      <c r="S11" s="8">
        <v>0</v>
      </c>
      <c r="T11" s="2" t="s">
        <v>12</v>
      </c>
      <c r="U11" s="2">
        <v>0</v>
      </c>
      <c r="V11" s="2">
        <v>0</v>
      </c>
      <c r="W11" s="4"/>
      <c r="X11" s="8">
        <v>59</v>
      </c>
      <c r="Y11" s="8">
        <v>0</v>
      </c>
      <c r="Z11" s="8">
        <v>0</v>
      </c>
      <c r="AA11" s="2">
        <v>113</v>
      </c>
      <c r="AB11" s="2">
        <v>0</v>
      </c>
      <c r="AC11" s="2">
        <v>0</v>
      </c>
      <c r="AE11" s="11" t="s">
        <v>3</v>
      </c>
      <c r="AF11" s="4">
        <v>5700</v>
      </c>
      <c r="AG11" s="4">
        <v>13900</v>
      </c>
      <c r="AH11" s="4">
        <v>11800</v>
      </c>
      <c r="AI11" s="4">
        <v>13000</v>
      </c>
      <c r="AJ11" s="4">
        <v>15700</v>
      </c>
      <c r="AK11" s="4">
        <v>60100</v>
      </c>
      <c r="AM11" s="11" t="s">
        <v>3</v>
      </c>
      <c r="AN11" s="17">
        <v>0.1</v>
      </c>
      <c r="AO11" s="17">
        <v>0.23</v>
      </c>
      <c r="AP11" s="17">
        <v>0.2</v>
      </c>
      <c r="AQ11" s="17">
        <v>0.22</v>
      </c>
      <c r="AR11" s="17">
        <v>0.26</v>
      </c>
    </row>
    <row r="12" spans="1:44" x14ac:dyDescent="0.25">
      <c r="A12" s="5">
        <v>1955</v>
      </c>
      <c r="B12" s="2">
        <v>13</v>
      </c>
      <c r="C12" s="2">
        <v>0</v>
      </c>
      <c r="D12" s="2">
        <v>0</v>
      </c>
      <c r="E12" s="4"/>
      <c r="F12" s="8">
        <v>0</v>
      </c>
      <c r="G12" s="8">
        <v>0</v>
      </c>
      <c r="H12" s="8">
        <v>0</v>
      </c>
      <c r="I12" s="4"/>
      <c r="J12" s="8">
        <v>0</v>
      </c>
      <c r="K12" s="8">
        <v>0</v>
      </c>
      <c r="L12" s="8">
        <v>0</v>
      </c>
      <c r="M12" s="2" t="s">
        <v>12</v>
      </c>
      <c r="N12" s="2">
        <v>0</v>
      </c>
      <c r="O12" s="2">
        <v>0</v>
      </c>
      <c r="P12" s="4"/>
      <c r="Q12" s="8" t="s">
        <v>12</v>
      </c>
      <c r="R12" s="8">
        <v>0</v>
      </c>
      <c r="S12" s="8">
        <v>0</v>
      </c>
      <c r="T12" s="2" t="s">
        <v>12</v>
      </c>
      <c r="U12" s="2">
        <v>0</v>
      </c>
      <c r="V12" s="2">
        <v>0</v>
      </c>
      <c r="W12" s="4"/>
      <c r="X12" s="8">
        <v>60</v>
      </c>
      <c r="Y12" s="8">
        <v>0</v>
      </c>
      <c r="Z12" s="8">
        <v>0</v>
      </c>
      <c r="AA12" s="2">
        <v>115</v>
      </c>
      <c r="AB12" s="2">
        <v>0</v>
      </c>
      <c r="AC12" s="2">
        <v>0</v>
      </c>
    </row>
    <row r="13" spans="1:44" x14ac:dyDescent="0.25">
      <c r="A13" s="5">
        <v>1956</v>
      </c>
      <c r="B13" s="2">
        <v>13</v>
      </c>
      <c r="C13" s="2">
        <v>0</v>
      </c>
      <c r="D13" s="2">
        <v>0</v>
      </c>
      <c r="E13" s="4"/>
      <c r="F13" s="8">
        <v>0</v>
      </c>
      <c r="G13" s="8">
        <v>0</v>
      </c>
      <c r="H13" s="8">
        <v>0</v>
      </c>
      <c r="I13" s="4"/>
      <c r="J13" s="8">
        <v>0</v>
      </c>
      <c r="K13" s="8">
        <v>0</v>
      </c>
      <c r="L13" s="8">
        <v>0</v>
      </c>
      <c r="M13" s="2" t="s">
        <v>12</v>
      </c>
      <c r="N13" s="2">
        <v>0</v>
      </c>
      <c r="O13" s="2">
        <v>0</v>
      </c>
      <c r="P13" s="4"/>
      <c r="Q13" s="8" t="s">
        <v>12</v>
      </c>
      <c r="R13" s="8">
        <v>0</v>
      </c>
      <c r="S13" s="8">
        <v>0</v>
      </c>
      <c r="T13" s="2" t="s">
        <v>12</v>
      </c>
      <c r="U13" s="2">
        <v>0</v>
      </c>
      <c r="V13" s="2">
        <v>0</v>
      </c>
      <c r="W13" s="4"/>
      <c r="X13" s="8">
        <v>61</v>
      </c>
      <c r="Y13" s="8">
        <v>0</v>
      </c>
      <c r="Z13" s="8">
        <v>0</v>
      </c>
      <c r="AA13" s="2">
        <v>117</v>
      </c>
      <c r="AB13" s="2">
        <v>0</v>
      </c>
      <c r="AC13" s="2">
        <v>0</v>
      </c>
      <c r="AN13" s="13"/>
      <c r="AO13" s="13"/>
      <c r="AP13" s="13"/>
      <c r="AQ13" s="13"/>
      <c r="AR13" s="13"/>
    </row>
    <row r="14" spans="1:44" x14ac:dyDescent="0.25">
      <c r="A14" s="5">
        <v>1957</v>
      </c>
      <c r="B14" s="2">
        <v>13</v>
      </c>
      <c r="C14" s="2">
        <v>0</v>
      </c>
      <c r="D14" s="2">
        <v>0</v>
      </c>
      <c r="E14" s="4"/>
      <c r="F14" s="8">
        <v>0</v>
      </c>
      <c r="G14" s="8">
        <v>0</v>
      </c>
      <c r="H14" s="8">
        <v>0</v>
      </c>
      <c r="I14" s="4"/>
      <c r="J14" s="8">
        <v>0</v>
      </c>
      <c r="K14" s="8">
        <v>0</v>
      </c>
      <c r="L14" s="8">
        <v>0</v>
      </c>
      <c r="M14" s="2" t="s">
        <v>12</v>
      </c>
      <c r="N14" s="2">
        <v>0</v>
      </c>
      <c r="O14" s="2">
        <v>0</v>
      </c>
      <c r="P14" s="4"/>
      <c r="Q14" s="8" t="s">
        <v>12</v>
      </c>
      <c r="R14" s="8">
        <v>0</v>
      </c>
      <c r="S14" s="8">
        <v>0</v>
      </c>
      <c r="T14" s="2" t="s">
        <v>12</v>
      </c>
      <c r="U14" s="2">
        <v>0</v>
      </c>
      <c r="V14" s="2">
        <v>0</v>
      </c>
      <c r="W14" s="4"/>
      <c r="X14" s="8">
        <v>62</v>
      </c>
      <c r="Y14" s="8">
        <v>0</v>
      </c>
      <c r="Z14" s="8">
        <v>0</v>
      </c>
      <c r="AA14" s="2">
        <v>118</v>
      </c>
      <c r="AB14" s="2">
        <v>0</v>
      </c>
      <c r="AC14" s="2">
        <v>0</v>
      </c>
      <c r="AN14" s="13"/>
      <c r="AO14" s="13"/>
      <c r="AP14" s="13"/>
      <c r="AQ14" s="13"/>
      <c r="AR14" s="13"/>
    </row>
    <row r="15" spans="1:44" x14ac:dyDescent="0.25">
      <c r="A15" s="5">
        <v>1958</v>
      </c>
      <c r="B15" s="2">
        <v>14</v>
      </c>
      <c r="C15" s="2">
        <v>0</v>
      </c>
      <c r="D15" s="2">
        <v>0</v>
      </c>
      <c r="E15" s="4"/>
      <c r="F15" s="8">
        <v>0</v>
      </c>
      <c r="G15" s="8">
        <v>0</v>
      </c>
      <c r="H15" s="8">
        <v>0</v>
      </c>
      <c r="I15" s="4"/>
      <c r="J15" s="8">
        <v>0</v>
      </c>
      <c r="K15" s="8">
        <v>0</v>
      </c>
      <c r="L15" s="8">
        <v>0</v>
      </c>
      <c r="M15" s="2" t="s">
        <v>12</v>
      </c>
      <c r="N15" s="2">
        <v>0</v>
      </c>
      <c r="O15" s="2">
        <v>0</v>
      </c>
      <c r="P15" s="4"/>
      <c r="Q15" s="8" t="s">
        <v>12</v>
      </c>
      <c r="R15" s="8">
        <v>0</v>
      </c>
      <c r="S15" s="8">
        <v>0</v>
      </c>
      <c r="T15" s="2" t="s">
        <v>12</v>
      </c>
      <c r="U15" s="2">
        <v>0</v>
      </c>
      <c r="V15" s="2">
        <v>0</v>
      </c>
      <c r="W15" s="4"/>
      <c r="X15" s="8">
        <v>64</v>
      </c>
      <c r="Y15" s="8">
        <v>0</v>
      </c>
      <c r="Z15" s="8">
        <v>0</v>
      </c>
      <c r="AA15" s="2">
        <v>120</v>
      </c>
      <c r="AB15" s="2">
        <v>0</v>
      </c>
      <c r="AC15" s="2">
        <v>0</v>
      </c>
      <c r="AN15" s="13"/>
      <c r="AO15" s="13"/>
      <c r="AP15" s="13"/>
      <c r="AQ15" s="13"/>
      <c r="AR15" s="13"/>
    </row>
    <row r="16" spans="1:44" x14ac:dyDescent="0.25">
      <c r="A16" s="5">
        <v>1959</v>
      </c>
      <c r="B16" s="2">
        <v>14</v>
      </c>
      <c r="C16" s="2">
        <v>0</v>
      </c>
      <c r="D16" s="2">
        <v>0</v>
      </c>
      <c r="E16" s="4"/>
      <c r="F16" s="8">
        <v>0</v>
      </c>
      <c r="G16" s="8">
        <v>0</v>
      </c>
      <c r="H16" s="8">
        <v>0</v>
      </c>
      <c r="I16" s="4"/>
      <c r="J16" s="8">
        <v>0</v>
      </c>
      <c r="K16" s="8">
        <v>0</v>
      </c>
      <c r="L16" s="8">
        <v>0</v>
      </c>
      <c r="M16" s="2" t="s">
        <v>12</v>
      </c>
      <c r="N16" s="2">
        <v>0</v>
      </c>
      <c r="O16" s="2">
        <v>0</v>
      </c>
      <c r="P16" s="4"/>
      <c r="Q16" s="8" t="s">
        <v>12</v>
      </c>
      <c r="R16" s="8">
        <v>0</v>
      </c>
      <c r="S16" s="8">
        <v>0</v>
      </c>
      <c r="T16" s="2" t="s">
        <v>12</v>
      </c>
      <c r="U16" s="2">
        <v>0</v>
      </c>
      <c r="V16" s="2">
        <v>0</v>
      </c>
      <c r="W16" s="4"/>
      <c r="X16" s="8">
        <v>65</v>
      </c>
      <c r="Y16" s="8">
        <v>0</v>
      </c>
      <c r="Z16" s="8">
        <v>0</v>
      </c>
      <c r="AA16" s="2">
        <v>122</v>
      </c>
      <c r="AB16" s="2">
        <v>0</v>
      </c>
      <c r="AC16" s="2">
        <v>0</v>
      </c>
      <c r="AN16" s="13"/>
      <c r="AO16" s="13"/>
      <c r="AP16" s="13"/>
      <c r="AQ16" s="13"/>
      <c r="AR16" s="13"/>
    </row>
    <row r="17" spans="1:44" x14ac:dyDescent="0.25">
      <c r="A17" s="5">
        <v>1960</v>
      </c>
      <c r="B17" s="2">
        <v>15</v>
      </c>
      <c r="C17" s="2">
        <v>0</v>
      </c>
      <c r="D17" s="2">
        <v>0</v>
      </c>
      <c r="E17" s="4"/>
      <c r="F17" s="8">
        <v>0</v>
      </c>
      <c r="G17" s="8">
        <v>0</v>
      </c>
      <c r="H17" s="8">
        <v>0</v>
      </c>
      <c r="I17" s="4"/>
      <c r="J17" s="8">
        <v>0</v>
      </c>
      <c r="K17" s="8">
        <v>0</v>
      </c>
      <c r="L17" s="8">
        <v>0</v>
      </c>
      <c r="M17" s="2" t="s">
        <v>12</v>
      </c>
      <c r="N17" s="2">
        <v>0</v>
      </c>
      <c r="O17" s="2">
        <v>0</v>
      </c>
      <c r="P17" s="4"/>
      <c r="Q17" s="8" t="s">
        <v>12</v>
      </c>
      <c r="R17" s="8">
        <v>0</v>
      </c>
      <c r="S17" s="8">
        <v>0</v>
      </c>
      <c r="T17" s="2" t="s">
        <v>12</v>
      </c>
      <c r="U17" s="2">
        <v>0</v>
      </c>
      <c r="V17" s="2">
        <v>0</v>
      </c>
      <c r="W17" s="4"/>
      <c r="X17" s="8">
        <v>66</v>
      </c>
      <c r="Y17" s="8">
        <v>0</v>
      </c>
      <c r="Z17" s="8">
        <v>0</v>
      </c>
      <c r="AA17" s="2">
        <v>123</v>
      </c>
      <c r="AB17" s="2">
        <v>0</v>
      </c>
      <c r="AC17" s="2">
        <v>0</v>
      </c>
      <c r="AN17" s="13"/>
      <c r="AO17" s="13"/>
      <c r="AP17" s="13"/>
      <c r="AQ17" s="13"/>
      <c r="AR17" s="13"/>
    </row>
    <row r="18" spans="1:44" x14ac:dyDescent="0.25">
      <c r="A18" s="5">
        <v>1961</v>
      </c>
      <c r="B18" s="2">
        <v>16</v>
      </c>
      <c r="C18" s="2">
        <v>0</v>
      </c>
      <c r="D18" s="2">
        <v>0</v>
      </c>
      <c r="E18" s="4"/>
      <c r="F18" s="8">
        <v>0</v>
      </c>
      <c r="G18" s="8">
        <v>0</v>
      </c>
      <c r="H18" s="8">
        <v>0</v>
      </c>
      <c r="I18" s="4"/>
      <c r="J18" s="8">
        <v>0</v>
      </c>
      <c r="K18" s="8">
        <v>0</v>
      </c>
      <c r="L18" s="8">
        <v>0</v>
      </c>
      <c r="M18" s="2" t="s">
        <v>12</v>
      </c>
      <c r="N18" s="2">
        <v>0</v>
      </c>
      <c r="O18" s="2">
        <v>0</v>
      </c>
      <c r="P18" s="4"/>
      <c r="Q18" s="8" t="s">
        <v>12</v>
      </c>
      <c r="R18" s="8">
        <v>0</v>
      </c>
      <c r="S18" s="8">
        <v>0</v>
      </c>
      <c r="T18" s="2" t="s">
        <v>12</v>
      </c>
      <c r="U18" s="2">
        <v>0</v>
      </c>
      <c r="V18" s="2">
        <v>0</v>
      </c>
      <c r="W18" s="4"/>
      <c r="X18" s="8">
        <v>67</v>
      </c>
      <c r="Y18" s="8">
        <v>0</v>
      </c>
      <c r="Z18" s="8">
        <v>0</v>
      </c>
      <c r="AA18" s="2">
        <v>125</v>
      </c>
      <c r="AB18" s="2">
        <v>0</v>
      </c>
      <c r="AC18" s="2">
        <v>0</v>
      </c>
      <c r="AN18" s="13"/>
      <c r="AO18" s="13"/>
      <c r="AP18" s="13"/>
      <c r="AQ18" s="13"/>
      <c r="AR18" s="13"/>
    </row>
    <row r="19" spans="1:44" x14ac:dyDescent="0.25">
      <c r="A19" s="5">
        <v>1962</v>
      </c>
      <c r="B19" s="2">
        <v>16</v>
      </c>
      <c r="C19" s="2">
        <v>0</v>
      </c>
      <c r="D19" s="2">
        <v>0</v>
      </c>
      <c r="E19" s="4"/>
      <c r="F19" s="8">
        <v>0</v>
      </c>
      <c r="G19" s="8">
        <v>0</v>
      </c>
      <c r="H19" s="8">
        <v>0</v>
      </c>
      <c r="I19" s="4"/>
      <c r="J19" s="8" t="s">
        <v>12</v>
      </c>
      <c r="K19" s="8">
        <v>0</v>
      </c>
      <c r="L19" s="8">
        <v>0</v>
      </c>
      <c r="M19" s="2" t="s">
        <v>12</v>
      </c>
      <c r="N19" s="2">
        <v>0</v>
      </c>
      <c r="O19" s="2">
        <v>0</v>
      </c>
      <c r="P19" s="4"/>
      <c r="Q19" s="8" t="s">
        <v>12</v>
      </c>
      <c r="R19" s="8">
        <v>0</v>
      </c>
      <c r="S19" s="8">
        <v>0</v>
      </c>
      <c r="T19" s="2" t="s">
        <v>12</v>
      </c>
      <c r="U19" s="2">
        <v>0</v>
      </c>
      <c r="V19" s="2">
        <v>0</v>
      </c>
      <c r="W19" s="4"/>
      <c r="X19" s="8">
        <v>69</v>
      </c>
      <c r="Y19" s="8">
        <v>0</v>
      </c>
      <c r="Z19" s="8">
        <v>0</v>
      </c>
      <c r="AA19" s="2">
        <v>127</v>
      </c>
      <c r="AB19" s="2">
        <v>0</v>
      </c>
      <c r="AC19" s="2">
        <v>0</v>
      </c>
    </row>
    <row r="20" spans="1:44" x14ac:dyDescent="0.25">
      <c r="A20" s="5">
        <v>1963</v>
      </c>
      <c r="B20" s="2">
        <v>17</v>
      </c>
      <c r="C20" s="2">
        <v>0</v>
      </c>
      <c r="D20" s="2">
        <v>0</v>
      </c>
      <c r="E20" s="4"/>
      <c r="F20" s="8">
        <v>0</v>
      </c>
      <c r="G20" s="8">
        <v>0</v>
      </c>
      <c r="H20" s="8">
        <v>0</v>
      </c>
      <c r="I20" s="4"/>
      <c r="J20" s="8" t="s">
        <v>12</v>
      </c>
      <c r="K20" s="8">
        <v>0</v>
      </c>
      <c r="L20" s="8">
        <v>0</v>
      </c>
      <c r="M20" s="2" t="s">
        <v>12</v>
      </c>
      <c r="N20" s="2">
        <v>0</v>
      </c>
      <c r="O20" s="2">
        <v>0</v>
      </c>
      <c r="P20" s="4"/>
      <c r="Q20" s="8" t="s">
        <v>12</v>
      </c>
      <c r="R20" s="8">
        <v>0</v>
      </c>
      <c r="S20" s="8">
        <v>0</v>
      </c>
      <c r="T20" s="2" t="s">
        <v>12</v>
      </c>
      <c r="U20" s="2">
        <v>0</v>
      </c>
      <c r="V20" s="2">
        <v>0</v>
      </c>
      <c r="W20" s="4"/>
      <c r="X20" s="8">
        <v>70</v>
      </c>
      <c r="Y20" s="8">
        <v>0</v>
      </c>
      <c r="Z20" s="8">
        <v>0</v>
      </c>
      <c r="AA20" s="2">
        <v>128</v>
      </c>
      <c r="AB20" s="2">
        <v>0</v>
      </c>
      <c r="AC20" s="2">
        <v>0</v>
      </c>
    </row>
    <row r="21" spans="1:44" x14ac:dyDescent="0.25">
      <c r="A21" s="5">
        <v>1964</v>
      </c>
      <c r="B21" s="2">
        <v>17</v>
      </c>
      <c r="C21" s="2">
        <v>0</v>
      </c>
      <c r="D21" s="2">
        <v>0</v>
      </c>
      <c r="E21" s="4"/>
      <c r="F21" s="8">
        <v>0</v>
      </c>
      <c r="G21" s="8">
        <v>0</v>
      </c>
      <c r="H21" s="8">
        <v>0</v>
      </c>
      <c r="I21" s="4"/>
      <c r="J21" s="8" t="s">
        <v>12</v>
      </c>
      <c r="K21" s="8">
        <v>0</v>
      </c>
      <c r="L21" s="8">
        <v>0</v>
      </c>
      <c r="M21" s="2" t="s">
        <v>12</v>
      </c>
      <c r="N21" s="2">
        <v>0</v>
      </c>
      <c r="O21" s="2">
        <v>0</v>
      </c>
      <c r="P21" s="4"/>
      <c r="Q21" s="8" t="s">
        <v>12</v>
      </c>
      <c r="R21" s="8">
        <v>0</v>
      </c>
      <c r="S21" s="8">
        <v>0</v>
      </c>
      <c r="T21" s="2" t="s">
        <v>12</v>
      </c>
      <c r="U21" s="2">
        <v>0</v>
      </c>
      <c r="V21" s="2">
        <v>0</v>
      </c>
      <c r="W21" s="4"/>
      <c r="X21" s="8">
        <v>71</v>
      </c>
      <c r="Y21" s="8">
        <v>0</v>
      </c>
      <c r="Z21" s="8">
        <v>0</v>
      </c>
      <c r="AA21" s="2">
        <v>130</v>
      </c>
      <c r="AB21" s="2">
        <v>0</v>
      </c>
      <c r="AC21" s="2">
        <v>0</v>
      </c>
    </row>
    <row r="22" spans="1:44" x14ac:dyDescent="0.25">
      <c r="A22" s="5">
        <v>1965</v>
      </c>
      <c r="B22" s="2">
        <v>18</v>
      </c>
      <c r="C22" s="2">
        <v>0</v>
      </c>
      <c r="D22" s="2">
        <v>0</v>
      </c>
      <c r="E22" s="4"/>
      <c r="F22" s="8">
        <v>0</v>
      </c>
      <c r="G22" s="8">
        <v>0</v>
      </c>
      <c r="H22" s="8">
        <v>0</v>
      </c>
      <c r="I22" s="4"/>
      <c r="J22" s="8" t="s">
        <v>12</v>
      </c>
      <c r="K22" s="8">
        <v>0</v>
      </c>
      <c r="L22" s="8">
        <v>0</v>
      </c>
      <c r="M22" s="2" t="s">
        <v>12</v>
      </c>
      <c r="N22" s="2">
        <v>0</v>
      </c>
      <c r="O22" s="2">
        <v>0</v>
      </c>
      <c r="P22" s="4"/>
      <c r="Q22" s="8" t="s">
        <v>12</v>
      </c>
      <c r="R22" s="8">
        <v>0</v>
      </c>
      <c r="S22" s="8">
        <v>0</v>
      </c>
      <c r="T22" s="2" t="s">
        <v>12</v>
      </c>
      <c r="U22" s="2">
        <v>0</v>
      </c>
      <c r="V22" s="2">
        <v>0</v>
      </c>
      <c r="W22" s="4"/>
      <c r="X22" s="8">
        <v>73</v>
      </c>
      <c r="Y22" s="8">
        <v>0</v>
      </c>
      <c r="Z22" s="8">
        <v>0</v>
      </c>
      <c r="AA22" s="2">
        <v>132</v>
      </c>
      <c r="AB22" s="2">
        <v>0</v>
      </c>
      <c r="AC22" s="2">
        <v>0</v>
      </c>
    </row>
    <row r="23" spans="1:44" x14ac:dyDescent="0.25">
      <c r="A23" s="5">
        <v>1966</v>
      </c>
      <c r="B23" s="2">
        <v>19</v>
      </c>
      <c r="C23" s="2">
        <v>0</v>
      </c>
      <c r="D23" s="2">
        <v>0</v>
      </c>
      <c r="E23" s="4"/>
      <c r="F23" s="8">
        <v>0</v>
      </c>
      <c r="G23" s="8">
        <v>0</v>
      </c>
      <c r="H23" s="8">
        <v>0</v>
      </c>
      <c r="I23" s="4"/>
      <c r="J23" s="8" t="s">
        <v>12</v>
      </c>
      <c r="K23" s="8">
        <v>0</v>
      </c>
      <c r="L23" s="8">
        <v>0</v>
      </c>
      <c r="M23" s="2" t="s">
        <v>12</v>
      </c>
      <c r="N23" s="2">
        <v>0</v>
      </c>
      <c r="O23" s="2">
        <v>0</v>
      </c>
      <c r="P23" s="4"/>
      <c r="Q23" s="8" t="s">
        <v>12</v>
      </c>
      <c r="R23" s="8">
        <v>0</v>
      </c>
      <c r="S23" s="8">
        <v>0</v>
      </c>
      <c r="T23" s="2" t="s">
        <v>12</v>
      </c>
      <c r="U23" s="2">
        <v>0</v>
      </c>
      <c r="V23" s="2">
        <v>0</v>
      </c>
      <c r="W23" s="4"/>
      <c r="X23" s="8">
        <v>74</v>
      </c>
      <c r="Y23" s="8">
        <v>0</v>
      </c>
      <c r="Z23" s="8">
        <v>0</v>
      </c>
      <c r="AA23" s="2">
        <v>134</v>
      </c>
      <c r="AB23" s="2">
        <v>0</v>
      </c>
      <c r="AC23" s="2">
        <v>0</v>
      </c>
    </row>
    <row r="24" spans="1:44" x14ac:dyDescent="0.25">
      <c r="A24" s="5">
        <v>1967</v>
      </c>
      <c r="B24" s="2">
        <v>19</v>
      </c>
      <c r="C24" s="2">
        <v>0</v>
      </c>
      <c r="D24" s="2">
        <v>0</v>
      </c>
      <c r="E24" s="4"/>
      <c r="F24" s="8">
        <v>0</v>
      </c>
      <c r="G24" s="8">
        <v>0</v>
      </c>
      <c r="H24" s="8">
        <v>0</v>
      </c>
      <c r="I24" s="4"/>
      <c r="J24" s="8" t="s">
        <v>12</v>
      </c>
      <c r="K24" s="8">
        <v>0</v>
      </c>
      <c r="L24" s="8">
        <v>0</v>
      </c>
      <c r="M24" s="2" t="s">
        <v>12</v>
      </c>
      <c r="N24" s="2">
        <v>0</v>
      </c>
      <c r="O24" s="2">
        <v>0</v>
      </c>
      <c r="P24" s="4"/>
      <c r="Q24" s="8" t="s">
        <v>12</v>
      </c>
      <c r="R24" s="8">
        <v>0</v>
      </c>
      <c r="S24" s="8">
        <v>0</v>
      </c>
      <c r="T24" s="2" t="s">
        <v>12</v>
      </c>
      <c r="U24" s="2">
        <v>0</v>
      </c>
      <c r="V24" s="2">
        <v>0</v>
      </c>
      <c r="W24" s="4"/>
      <c r="X24" s="8">
        <v>75</v>
      </c>
      <c r="Y24" s="8">
        <v>0</v>
      </c>
      <c r="Z24" s="8">
        <v>0</v>
      </c>
      <c r="AA24" s="2">
        <v>136</v>
      </c>
      <c r="AB24" s="2">
        <v>0</v>
      </c>
      <c r="AC24" s="2">
        <v>0</v>
      </c>
    </row>
    <row r="25" spans="1:44" x14ac:dyDescent="0.25">
      <c r="A25" s="5">
        <v>1968</v>
      </c>
      <c r="B25" s="2">
        <v>20</v>
      </c>
      <c r="C25" s="2">
        <v>0</v>
      </c>
      <c r="D25" s="2">
        <v>0</v>
      </c>
      <c r="E25" s="4"/>
      <c r="F25" s="8">
        <v>0</v>
      </c>
      <c r="G25" s="8">
        <v>0</v>
      </c>
      <c r="H25" s="8">
        <v>0</v>
      </c>
      <c r="I25" s="4"/>
      <c r="J25" s="8" t="s">
        <v>12</v>
      </c>
      <c r="K25" s="8">
        <v>0</v>
      </c>
      <c r="L25" s="8">
        <v>0</v>
      </c>
      <c r="M25" s="2" t="s">
        <v>12</v>
      </c>
      <c r="N25" s="2">
        <v>0</v>
      </c>
      <c r="O25" s="2">
        <v>0</v>
      </c>
      <c r="P25" s="4"/>
      <c r="Q25" s="8" t="s">
        <v>12</v>
      </c>
      <c r="R25" s="8">
        <v>0</v>
      </c>
      <c r="S25" s="8">
        <v>0</v>
      </c>
      <c r="T25" s="2" t="s">
        <v>12</v>
      </c>
      <c r="U25" s="2">
        <v>0</v>
      </c>
      <c r="V25" s="2">
        <v>0</v>
      </c>
      <c r="W25" s="4"/>
      <c r="X25" s="8">
        <v>77</v>
      </c>
      <c r="Y25" s="8">
        <v>0</v>
      </c>
      <c r="Z25" s="8">
        <v>0</v>
      </c>
      <c r="AA25" s="2">
        <v>137</v>
      </c>
      <c r="AB25" s="2">
        <v>0</v>
      </c>
      <c r="AC25" s="2">
        <v>0</v>
      </c>
    </row>
    <row r="26" spans="1:44" x14ac:dyDescent="0.25">
      <c r="A26" s="5">
        <v>1969</v>
      </c>
      <c r="B26" s="2">
        <v>21</v>
      </c>
      <c r="C26" s="2">
        <v>0</v>
      </c>
      <c r="D26" s="2">
        <v>0</v>
      </c>
      <c r="E26" s="4"/>
      <c r="F26" s="8">
        <v>0</v>
      </c>
      <c r="G26" s="8">
        <v>0</v>
      </c>
      <c r="H26" s="8">
        <v>0</v>
      </c>
      <c r="I26" s="4"/>
      <c r="J26" s="8" t="s">
        <v>12</v>
      </c>
      <c r="K26" s="8">
        <v>0</v>
      </c>
      <c r="L26" s="8">
        <v>0</v>
      </c>
      <c r="M26" s="2" t="s">
        <v>12</v>
      </c>
      <c r="N26" s="2">
        <v>0</v>
      </c>
      <c r="O26" s="2">
        <v>0</v>
      </c>
      <c r="P26" s="4"/>
      <c r="Q26" s="8" t="s">
        <v>12</v>
      </c>
      <c r="R26" s="8">
        <v>0</v>
      </c>
      <c r="S26" s="8">
        <v>0</v>
      </c>
      <c r="T26" s="2" t="s">
        <v>12</v>
      </c>
      <c r="U26" s="2">
        <v>0</v>
      </c>
      <c r="V26" s="2">
        <v>0</v>
      </c>
      <c r="W26" s="4"/>
      <c r="X26" s="8">
        <v>78</v>
      </c>
      <c r="Y26" s="8">
        <v>0</v>
      </c>
      <c r="Z26" s="8">
        <v>0</v>
      </c>
      <c r="AA26" s="2">
        <v>139</v>
      </c>
      <c r="AB26" s="2">
        <v>0</v>
      </c>
      <c r="AC26" s="2">
        <v>0</v>
      </c>
    </row>
    <row r="27" spans="1:44" x14ac:dyDescent="0.25">
      <c r="A27" s="5">
        <v>1970</v>
      </c>
      <c r="B27" s="2">
        <v>21</v>
      </c>
      <c r="C27" s="2">
        <v>0</v>
      </c>
      <c r="D27" s="2">
        <v>0</v>
      </c>
      <c r="E27" s="4"/>
      <c r="F27" s="8">
        <v>0</v>
      </c>
      <c r="G27" s="8">
        <v>0</v>
      </c>
      <c r="H27" s="8">
        <v>0</v>
      </c>
      <c r="I27" s="4"/>
      <c r="J27" s="8" t="s">
        <v>12</v>
      </c>
      <c r="K27" s="8">
        <v>0</v>
      </c>
      <c r="L27" s="8">
        <v>0</v>
      </c>
      <c r="M27" s="2" t="s">
        <v>12</v>
      </c>
      <c r="N27" s="2">
        <v>0</v>
      </c>
      <c r="O27" s="2">
        <v>0</v>
      </c>
      <c r="P27" s="4"/>
      <c r="Q27" s="8" t="s">
        <v>12</v>
      </c>
      <c r="R27" s="8">
        <v>0</v>
      </c>
      <c r="S27" s="8">
        <v>0</v>
      </c>
      <c r="T27" s="2" t="s">
        <v>12</v>
      </c>
      <c r="U27" s="2">
        <v>0</v>
      </c>
      <c r="V27" s="2">
        <v>0</v>
      </c>
      <c r="W27" s="4"/>
      <c r="X27" s="8">
        <v>80</v>
      </c>
      <c r="Y27" s="8">
        <v>0</v>
      </c>
      <c r="Z27" s="8">
        <v>0</v>
      </c>
      <c r="AA27" s="2">
        <v>141</v>
      </c>
      <c r="AB27" s="2">
        <v>0</v>
      </c>
      <c r="AC27" s="2">
        <v>0</v>
      </c>
    </row>
    <row r="28" spans="1:44" x14ac:dyDescent="0.25">
      <c r="A28" s="5">
        <v>1971</v>
      </c>
      <c r="B28" s="2">
        <v>22</v>
      </c>
      <c r="C28" s="2">
        <v>0</v>
      </c>
      <c r="D28" s="2">
        <v>0</v>
      </c>
      <c r="E28" s="4"/>
      <c r="F28" s="8">
        <v>0</v>
      </c>
      <c r="G28" s="8">
        <v>0</v>
      </c>
      <c r="H28" s="8">
        <v>0</v>
      </c>
      <c r="I28" s="4"/>
      <c r="J28" s="8" t="s">
        <v>12</v>
      </c>
      <c r="K28" s="8">
        <v>0</v>
      </c>
      <c r="L28" s="8">
        <v>0</v>
      </c>
      <c r="M28" s="2" t="s">
        <v>12</v>
      </c>
      <c r="N28" s="2">
        <v>0</v>
      </c>
      <c r="O28" s="2">
        <v>0</v>
      </c>
      <c r="P28" s="4"/>
      <c r="Q28" s="8" t="s">
        <v>12</v>
      </c>
      <c r="R28" s="8">
        <v>0</v>
      </c>
      <c r="S28" s="8">
        <v>0</v>
      </c>
      <c r="T28" s="2" t="s">
        <v>12</v>
      </c>
      <c r="U28" s="2">
        <v>0</v>
      </c>
      <c r="V28" s="2">
        <v>0</v>
      </c>
      <c r="W28" s="4"/>
      <c r="X28" s="8">
        <v>81</v>
      </c>
      <c r="Y28" s="8">
        <v>0</v>
      </c>
      <c r="Z28" s="8">
        <v>0</v>
      </c>
      <c r="AA28" s="2">
        <v>143</v>
      </c>
      <c r="AB28" s="2">
        <v>0</v>
      </c>
      <c r="AC28" s="2">
        <v>0</v>
      </c>
    </row>
    <row r="29" spans="1:44" x14ac:dyDescent="0.25">
      <c r="A29" s="5">
        <v>1972</v>
      </c>
      <c r="B29" s="2">
        <v>23</v>
      </c>
      <c r="C29" s="2">
        <v>0</v>
      </c>
      <c r="D29" s="2">
        <v>0</v>
      </c>
      <c r="E29" s="4"/>
      <c r="F29" s="8">
        <v>0</v>
      </c>
      <c r="G29" s="8">
        <v>0</v>
      </c>
      <c r="H29" s="8">
        <v>0</v>
      </c>
      <c r="I29" s="4"/>
      <c r="J29" s="8" t="s">
        <v>12</v>
      </c>
      <c r="K29" s="8">
        <v>0</v>
      </c>
      <c r="L29" s="8">
        <v>0</v>
      </c>
      <c r="M29" s="2" t="s">
        <v>12</v>
      </c>
      <c r="N29" s="2">
        <v>0</v>
      </c>
      <c r="O29" s="2">
        <v>0</v>
      </c>
      <c r="P29" s="4"/>
      <c r="Q29" s="8" t="s">
        <v>12</v>
      </c>
      <c r="R29" s="8">
        <v>0</v>
      </c>
      <c r="S29" s="8">
        <v>0</v>
      </c>
      <c r="T29" s="2" t="s">
        <v>12</v>
      </c>
      <c r="U29" s="2">
        <v>0</v>
      </c>
      <c r="V29" s="2">
        <v>0</v>
      </c>
      <c r="W29" s="4"/>
      <c r="X29" s="8">
        <v>83</v>
      </c>
      <c r="Y29" s="8">
        <v>0</v>
      </c>
      <c r="Z29" s="8">
        <v>0</v>
      </c>
      <c r="AA29" s="2">
        <v>145</v>
      </c>
      <c r="AB29" s="2">
        <v>0</v>
      </c>
      <c r="AC29" s="2">
        <v>0</v>
      </c>
    </row>
    <row r="30" spans="1:44" x14ac:dyDescent="0.25">
      <c r="A30" s="5">
        <v>1973</v>
      </c>
      <c r="B30" s="2">
        <v>24</v>
      </c>
      <c r="C30" s="2">
        <v>0</v>
      </c>
      <c r="D30" s="2">
        <v>0</v>
      </c>
      <c r="E30" s="4"/>
      <c r="F30" s="8">
        <v>0</v>
      </c>
      <c r="G30" s="8">
        <v>0</v>
      </c>
      <c r="H30" s="8">
        <v>0</v>
      </c>
      <c r="I30" s="4"/>
      <c r="J30" s="8" t="s">
        <v>12</v>
      </c>
      <c r="K30" s="8">
        <v>0</v>
      </c>
      <c r="L30" s="8">
        <v>0</v>
      </c>
      <c r="M30" s="2" t="s">
        <v>12</v>
      </c>
      <c r="N30" s="2">
        <v>0</v>
      </c>
      <c r="O30" s="2">
        <v>0</v>
      </c>
      <c r="P30" s="4"/>
      <c r="Q30" s="8" t="s">
        <v>12</v>
      </c>
      <c r="R30" s="8">
        <v>0</v>
      </c>
      <c r="S30" s="8">
        <v>0</v>
      </c>
      <c r="T30" s="2" t="s">
        <v>12</v>
      </c>
      <c r="U30" s="2">
        <v>0</v>
      </c>
      <c r="V30" s="2">
        <v>0</v>
      </c>
      <c r="W30" s="4"/>
      <c r="X30" s="8">
        <v>84</v>
      </c>
      <c r="Y30" s="8">
        <v>0</v>
      </c>
      <c r="Z30" s="8">
        <v>0</v>
      </c>
      <c r="AA30" s="2">
        <v>147</v>
      </c>
      <c r="AB30" s="2">
        <v>0</v>
      </c>
      <c r="AC30" s="2">
        <v>0</v>
      </c>
    </row>
    <row r="31" spans="1:44" x14ac:dyDescent="0.25">
      <c r="A31" s="5">
        <v>1974</v>
      </c>
      <c r="B31" s="2">
        <v>25</v>
      </c>
      <c r="C31" s="2">
        <v>0</v>
      </c>
      <c r="D31" s="2">
        <v>0</v>
      </c>
      <c r="E31" s="4"/>
      <c r="F31" s="8">
        <v>0</v>
      </c>
      <c r="G31" s="8">
        <v>0</v>
      </c>
      <c r="H31" s="8">
        <v>0</v>
      </c>
      <c r="I31" s="4"/>
      <c r="J31" s="8" t="s">
        <v>12</v>
      </c>
      <c r="K31" s="8">
        <v>0</v>
      </c>
      <c r="L31" s="8">
        <v>0</v>
      </c>
      <c r="M31" s="2" t="s">
        <v>12</v>
      </c>
      <c r="N31" s="2">
        <v>0</v>
      </c>
      <c r="O31" s="2">
        <v>0</v>
      </c>
      <c r="P31" s="4"/>
      <c r="Q31" s="8" t="s">
        <v>12</v>
      </c>
      <c r="R31" s="8">
        <v>0</v>
      </c>
      <c r="S31" s="8">
        <v>0</v>
      </c>
      <c r="T31" s="2" t="s">
        <v>12</v>
      </c>
      <c r="U31" s="2">
        <v>0</v>
      </c>
      <c r="V31" s="2">
        <v>0</v>
      </c>
      <c r="W31" s="4"/>
      <c r="X31" s="8">
        <v>86</v>
      </c>
      <c r="Y31" s="8">
        <v>0</v>
      </c>
      <c r="Z31" s="8">
        <v>0</v>
      </c>
      <c r="AA31" s="2">
        <v>149</v>
      </c>
      <c r="AB31" s="2">
        <v>0</v>
      </c>
      <c r="AC31" s="2">
        <v>0</v>
      </c>
    </row>
    <row r="32" spans="1:44" x14ac:dyDescent="0.25">
      <c r="A32" s="5">
        <v>1975</v>
      </c>
      <c r="B32" s="2">
        <v>26</v>
      </c>
      <c r="C32" s="2">
        <v>0</v>
      </c>
      <c r="D32" s="2">
        <v>0</v>
      </c>
      <c r="E32" s="4"/>
      <c r="F32" s="8">
        <v>0</v>
      </c>
      <c r="G32" s="8">
        <v>0</v>
      </c>
      <c r="H32" s="8">
        <v>0</v>
      </c>
      <c r="I32" s="4"/>
      <c r="J32" s="8" t="s">
        <v>12</v>
      </c>
      <c r="K32" s="8">
        <v>0</v>
      </c>
      <c r="L32" s="8">
        <v>0</v>
      </c>
      <c r="M32" s="2" t="s">
        <v>12</v>
      </c>
      <c r="N32" s="2">
        <v>0</v>
      </c>
      <c r="O32" s="2">
        <v>0</v>
      </c>
      <c r="P32" s="4"/>
      <c r="Q32" s="8" t="s">
        <v>12</v>
      </c>
      <c r="R32" s="8">
        <v>0</v>
      </c>
      <c r="S32" s="8">
        <v>0</v>
      </c>
      <c r="T32" s="2" t="s">
        <v>12</v>
      </c>
      <c r="U32" s="2">
        <v>0</v>
      </c>
      <c r="V32" s="2">
        <v>0</v>
      </c>
      <c r="W32" s="4"/>
      <c r="X32" s="8">
        <v>88</v>
      </c>
      <c r="Y32" s="8">
        <v>0</v>
      </c>
      <c r="Z32" s="8">
        <v>0</v>
      </c>
      <c r="AA32" s="2">
        <v>151</v>
      </c>
      <c r="AB32" s="2">
        <v>0</v>
      </c>
      <c r="AC32" s="2">
        <v>0</v>
      </c>
    </row>
    <row r="33" spans="1:29" x14ac:dyDescent="0.25">
      <c r="A33" s="5">
        <v>1976</v>
      </c>
      <c r="B33" s="2">
        <v>26</v>
      </c>
      <c r="C33" s="2">
        <v>0</v>
      </c>
      <c r="D33" s="2">
        <v>0</v>
      </c>
      <c r="E33" s="4"/>
      <c r="F33" s="8">
        <v>0</v>
      </c>
      <c r="G33" s="8">
        <v>0</v>
      </c>
      <c r="H33" s="8">
        <v>0</v>
      </c>
      <c r="I33" s="4"/>
      <c r="J33" s="8" t="s">
        <v>12</v>
      </c>
      <c r="K33" s="8">
        <v>0</v>
      </c>
      <c r="L33" s="8">
        <v>0</v>
      </c>
      <c r="M33" s="2" t="s">
        <v>12</v>
      </c>
      <c r="N33" s="2">
        <v>0</v>
      </c>
      <c r="O33" s="2">
        <v>0</v>
      </c>
      <c r="P33" s="4"/>
      <c r="Q33" s="8" t="s">
        <v>12</v>
      </c>
      <c r="R33" s="8">
        <v>0</v>
      </c>
      <c r="S33" s="8">
        <v>0</v>
      </c>
      <c r="T33" s="2" t="s">
        <v>12</v>
      </c>
      <c r="U33" s="2">
        <v>0</v>
      </c>
      <c r="V33" s="2">
        <v>0</v>
      </c>
      <c r="W33" s="4"/>
      <c r="X33" s="8">
        <v>89</v>
      </c>
      <c r="Y33" s="8">
        <v>0</v>
      </c>
      <c r="Z33" s="8">
        <v>0</v>
      </c>
      <c r="AA33" s="2">
        <v>153</v>
      </c>
      <c r="AB33" s="2">
        <v>0</v>
      </c>
      <c r="AC33" s="2">
        <v>0</v>
      </c>
    </row>
    <row r="34" spans="1:29" x14ac:dyDescent="0.25">
      <c r="A34" s="5">
        <v>1977</v>
      </c>
      <c r="B34" s="2">
        <v>27</v>
      </c>
      <c r="C34" s="2">
        <v>0</v>
      </c>
      <c r="D34" s="2">
        <v>0</v>
      </c>
      <c r="E34" s="4"/>
      <c r="F34" s="8">
        <v>0</v>
      </c>
      <c r="G34" s="8">
        <v>0</v>
      </c>
      <c r="H34" s="8">
        <v>0</v>
      </c>
      <c r="I34" s="4"/>
      <c r="J34" s="8" t="s">
        <v>12</v>
      </c>
      <c r="K34" s="8">
        <v>0</v>
      </c>
      <c r="L34" s="8">
        <v>0</v>
      </c>
      <c r="M34" s="2" t="s">
        <v>12</v>
      </c>
      <c r="N34" s="2">
        <v>0</v>
      </c>
      <c r="O34" s="2">
        <v>0</v>
      </c>
      <c r="P34" s="4"/>
      <c r="Q34" s="8" t="s">
        <v>12</v>
      </c>
      <c r="R34" s="8">
        <v>0</v>
      </c>
      <c r="S34" s="8">
        <v>0</v>
      </c>
      <c r="T34" s="2" t="s">
        <v>12</v>
      </c>
      <c r="U34" s="2">
        <v>0</v>
      </c>
      <c r="V34" s="2">
        <v>0</v>
      </c>
      <c r="W34" s="4"/>
      <c r="X34" s="8">
        <v>91</v>
      </c>
      <c r="Y34" s="8">
        <v>0</v>
      </c>
      <c r="Z34" s="8">
        <v>0</v>
      </c>
      <c r="AA34" s="2">
        <v>155</v>
      </c>
      <c r="AB34" s="2">
        <v>0</v>
      </c>
      <c r="AC34" s="2">
        <v>0</v>
      </c>
    </row>
    <row r="35" spans="1:29" x14ac:dyDescent="0.25">
      <c r="A35" s="5">
        <v>1978</v>
      </c>
      <c r="B35" s="2">
        <v>28</v>
      </c>
      <c r="C35" s="2">
        <v>159</v>
      </c>
      <c r="D35" s="2">
        <v>0</v>
      </c>
      <c r="E35" s="4"/>
      <c r="F35" s="8">
        <v>0</v>
      </c>
      <c r="G35" s="8">
        <v>0</v>
      </c>
      <c r="H35" s="8">
        <v>0</v>
      </c>
      <c r="I35" s="4"/>
      <c r="J35" s="8" t="s">
        <v>12</v>
      </c>
      <c r="K35" s="8">
        <v>19</v>
      </c>
      <c r="L35" s="8">
        <v>0</v>
      </c>
      <c r="M35" s="2" t="s">
        <v>12</v>
      </c>
      <c r="N35" s="2">
        <v>22</v>
      </c>
      <c r="O35" s="2">
        <v>0</v>
      </c>
      <c r="P35" s="4"/>
      <c r="Q35" s="8" t="s">
        <v>12</v>
      </c>
      <c r="R35" s="8" t="s">
        <v>14</v>
      </c>
      <c r="S35" s="8">
        <v>0</v>
      </c>
      <c r="T35" s="2" t="s">
        <v>12</v>
      </c>
      <c r="U35" s="2" t="s">
        <v>14</v>
      </c>
      <c r="V35" s="2">
        <v>0</v>
      </c>
      <c r="W35" s="4"/>
      <c r="X35" s="8">
        <v>93</v>
      </c>
      <c r="Y35" s="8">
        <v>60</v>
      </c>
      <c r="Z35" s="8">
        <v>0</v>
      </c>
      <c r="AA35" s="2">
        <v>158</v>
      </c>
      <c r="AB35" s="2">
        <v>128</v>
      </c>
      <c r="AC35" s="2">
        <v>0</v>
      </c>
    </row>
    <row r="36" spans="1:29" x14ac:dyDescent="0.25">
      <c r="A36" s="5">
        <v>1979</v>
      </c>
      <c r="B36" s="2">
        <v>29</v>
      </c>
      <c r="C36" s="2">
        <v>169</v>
      </c>
      <c r="D36" s="2">
        <v>0</v>
      </c>
      <c r="E36" s="4"/>
      <c r="F36" s="8">
        <v>0</v>
      </c>
      <c r="G36" s="8">
        <v>0</v>
      </c>
      <c r="H36" s="8">
        <v>0</v>
      </c>
      <c r="I36" s="4"/>
      <c r="J36" s="8" t="s">
        <v>12</v>
      </c>
      <c r="K36" s="8">
        <v>21</v>
      </c>
      <c r="L36" s="8">
        <v>0</v>
      </c>
      <c r="M36" s="2" t="s">
        <v>12</v>
      </c>
      <c r="N36" s="2">
        <v>24</v>
      </c>
      <c r="O36" s="2">
        <v>0</v>
      </c>
      <c r="P36" s="4"/>
      <c r="Q36" s="8" t="s">
        <v>12</v>
      </c>
      <c r="R36" s="8" t="s">
        <v>14</v>
      </c>
      <c r="S36" s="8">
        <v>0</v>
      </c>
      <c r="T36" s="2" t="s">
        <v>12</v>
      </c>
      <c r="U36" s="2" t="s">
        <v>14</v>
      </c>
      <c r="V36" s="2">
        <v>0</v>
      </c>
      <c r="W36" s="4"/>
      <c r="X36" s="8">
        <v>94</v>
      </c>
      <c r="Y36" s="8">
        <v>65</v>
      </c>
      <c r="Z36" s="8">
        <v>0</v>
      </c>
      <c r="AA36" s="2">
        <v>160</v>
      </c>
      <c r="AB36" s="2">
        <v>135</v>
      </c>
      <c r="AC36" s="2">
        <v>0</v>
      </c>
    </row>
    <row r="37" spans="1:29" x14ac:dyDescent="0.25">
      <c r="A37" s="5">
        <v>1980</v>
      </c>
      <c r="B37" s="2">
        <v>30</v>
      </c>
      <c r="C37" s="2">
        <v>179</v>
      </c>
      <c r="D37" s="2">
        <v>0</v>
      </c>
      <c r="E37" s="4"/>
      <c r="F37" s="8">
        <v>0</v>
      </c>
      <c r="G37" s="8">
        <v>0</v>
      </c>
      <c r="H37" s="8">
        <v>0</v>
      </c>
      <c r="I37" s="4"/>
      <c r="J37" s="8" t="s">
        <v>12</v>
      </c>
      <c r="K37" s="8">
        <v>22</v>
      </c>
      <c r="L37" s="8">
        <v>0</v>
      </c>
      <c r="M37" s="2" t="s">
        <v>12</v>
      </c>
      <c r="N37" s="2">
        <v>25</v>
      </c>
      <c r="O37" s="2">
        <v>0</v>
      </c>
      <c r="P37" s="4"/>
      <c r="Q37" s="8" t="s">
        <v>12</v>
      </c>
      <c r="R37" s="8">
        <v>9</v>
      </c>
      <c r="S37" s="8">
        <v>0</v>
      </c>
      <c r="T37" s="2" t="s">
        <v>12</v>
      </c>
      <c r="U37" s="2">
        <v>6</v>
      </c>
      <c r="V37" s="2">
        <v>0</v>
      </c>
      <c r="W37" s="4"/>
      <c r="X37" s="8">
        <v>96</v>
      </c>
      <c r="Y37" s="8">
        <v>70</v>
      </c>
      <c r="Z37" s="8">
        <v>0</v>
      </c>
      <c r="AA37" s="2">
        <v>162</v>
      </c>
      <c r="AB37" s="2">
        <v>144</v>
      </c>
      <c r="AC37" s="2">
        <v>0</v>
      </c>
    </row>
    <row r="38" spans="1:29" x14ac:dyDescent="0.25">
      <c r="A38" s="5">
        <v>1981</v>
      </c>
      <c r="B38" s="2">
        <v>32</v>
      </c>
      <c r="C38" s="2">
        <v>190</v>
      </c>
      <c r="D38" s="2">
        <v>0</v>
      </c>
      <c r="E38" s="4"/>
      <c r="F38" s="8">
        <v>0</v>
      </c>
      <c r="G38" s="8">
        <v>0</v>
      </c>
      <c r="H38" s="8">
        <v>0</v>
      </c>
      <c r="I38" s="4"/>
      <c r="J38" s="8" t="s">
        <v>12</v>
      </c>
      <c r="K38" s="8">
        <v>24</v>
      </c>
      <c r="L38" s="8">
        <v>0</v>
      </c>
      <c r="M38" s="2" t="s">
        <v>12</v>
      </c>
      <c r="N38" s="2">
        <v>27</v>
      </c>
      <c r="O38" s="2">
        <v>0</v>
      </c>
      <c r="P38" s="4"/>
      <c r="Q38" s="8" t="s">
        <v>12</v>
      </c>
      <c r="R38" s="8" t="s">
        <v>17</v>
      </c>
      <c r="S38" s="8">
        <v>0</v>
      </c>
      <c r="T38" s="2" t="s">
        <v>12</v>
      </c>
      <c r="U38" s="2" t="s">
        <v>14</v>
      </c>
      <c r="V38" s="2">
        <v>0</v>
      </c>
      <c r="W38" s="4"/>
      <c r="X38" s="8">
        <v>98</v>
      </c>
      <c r="Y38" s="8">
        <v>76</v>
      </c>
      <c r="Z38" s="8">
        <v>0</v>
      </c>
      <c r="AA38" s="2">
        <v>164</v>
      </c>
      <c r="AB38" s="2">
        <v>153</v>
      </c>
      <c r="AC38" s="2">
        <v>0</v>
      </c>
    </row>
    <row r="39" spans="1:29" x14ac:dyDescent="0.25">
      <c r="A39" s="5">
        <v>1982</v>
      </c>
      <c r="B39" s="2">
        <v>33</v>
      </c>
      <c r="C39" s="2">
        <v>202</v>
      </c>
      <c r="D39" s="2">
        <v>0</v>
      </c>
      <c r="E39" s="4"/>
      <c r="F39" s="8">
        <v>0</v>
      </c>
      <c r="G39" s="8" t="s">
        <v>12</v>
      </c>
      <c r="H39" s="8">
        <v>0</v>
      </c>
      <c r="I39" s="4"/>
      <c r="J39" s="8" t="s">
        <v>12</v>
      </c>
      <c r="K39" s="8">
        <v>27</v>
      </c>
      <c r="L39" s="8">
        <v>0</v>
      </c>
      <c r="M39" s="2" t="s">
        <v>12</v>
      </c>
      <c r="N39" s="2">
        <v>30</v>
      </c>
      <c r="O39" s="2">
        <v>0</v>
      </c>
      <c r="P39" s="4"/>
      <c r="Q39" s="8" t="s">
        <v>12</v>
      </c>
      <c r="R39" s="8" t="s">
        <v>17</v>
      </c>
      <c r="S39" s="8">
        <v>0</v>
      </c>
      <c r="T39" s="2" t="s">
        <v>12</v>
      </c>
      <c r="U39" s="2" t="s">
        <v>14</v>
      </c>
      <c r="V39" s="2">
        <v>0</v>
      </c>
      <c r="W39" s="4"/>
      <c r="X39" s="8">
        <v>100</v>
      </c>
      <c r="Y39" s="8">
        <v>83</v>
      </c>
      <c r="Z39" s="8">
        <v>0</v>
      </c>
      <c r="AA39" s="2">
        <v>166</v>
      </c>
      <c r="AB39" s="2">
        <v>162</v>
      </c>
      <c r="AC39" s="2">
        <v>0</v>
      </c>
    </row>
    <row r="40" spans="1:29" x14ac:dyDescent="0.25">
      <c r="A40" s="5">
        <v>1983</v>
      </c>
      <c r="B40" s="2">
        <v>34</v>
      </c>
      <c r="C40" s="2">
        <v>214</v>
      </c>
      <c r="D40" s="2">
        <v>0</v>
      </c>
      <c r="E40" s="4"/>
      <c r="F40" s="8">
        <v>0</v>
      </c>
      <c r="G40" s="8" t="s">
        <v>12</v>
      </c>
      <c r="H40" s="8">
        <v>0</v>
      </c>
      <c r="I40" s="4"/>
      <c r="J40" s="8" t="s">
        <v>12</v>
      </c>
      <c r="K40" s="8">
        <v>29</v>
      </c>
      <c r="L40" s="8">
        <v>0</v>
      </c>
      <c r="M40" s="2" t="s">
        <v>12</v>
      </c>
      <c r="N40" s="2">
        <v>32</v>
      </c>
      <c r="O40" s="2">
        <v>0</v>
      </c>
      <c r="P40" s="4"/>
      <c r="Q40" s="8" t="s">
        <v>12</v>
      </c>
      <c r="R40" s="8" t="s">
        <v>17</v>
      </c>
      <c r="S40" s="8">
        <v>0</v>
      </c>
      <c r="T40" s="2" t="s">
        <v>12</v>
      </c>
      <c r="U40" s="2">
        <v>7</v>
      </c>
      <c r="V40" s="2">
        <v>0</v>
      </c>
      <c r="W40" s="4"/>
      <c r="X40" s="8">
        <v>102</v>
      </c>
      <c r="Y40" s="8">
        <v>90</v>
      </c>
      <c r="Z40" s="8">
        <v>0</v>
      </c>
      <c r="AA40" s="2">
        <v>169</v>
      </c>
      <c r="AB40" s="2">
        <v>172</v>
      </c>
      <c r="AC40" s="2">
        <v>0</v>
      </c>
    </row>
    <row r="41" spans="1:29" x14ac:dyDescent="0.25">
      <c r="A41" s="5">
        <v>1984</v>
      </c>
      <c r="B41" s="2">
        <v>35</v>
      </c>
      <c r="C41" s="2">
        <v>227</v>
      </c>
      <c r="D41" s="2">
        <v>0</v>
      </c>
      <c r="E41" s="4"/>
      <c r="F41" s="8">
        <v>0</v>
      </c>
      <c r="G41" s="8" t="s">
        <v>12</v>
      </c>
      <c r="H41" s="8">
        <v>0</v>
      </c>
      <c r="I41" s="4"/>
      <c r="J41" s="8" t="s">
        <v>12</v>
      </c>
      <c r="K41" s="8">
        <v>31</v>
      </c>
      <c r="L41" s="8">
        <v>0</v>
      </c>
      <c r="M41" s="2" t="s">
        <v>12</v>
      </c>
      <c r="N41" s="2">
        <v>34</v>
      </c>
      <c r="O41" s="2">
        <v>0</v>
      </c>
      <c r="P41" s="4"/>
      <c r="Q41" s="8" t="s">
        <v>12</v>
      </c>
      <c r="R41" s="8" t="s">
        <v>17</v>
      </c>
      <c r="S41" s="8">
        <v>0</v>
      </c>
      <c r="T41" s="2" t="s">
        <v>12</v>
      </c>
      <c r="U41" s="2" t="s">
        <v>14</v>
      </c>
      <c r="V41" s="2">
        <v>0</v>
      </c>
      <c r="W41" s="4"/>
      <c r="X41" s="8">
        <v>104</v>
      </c>
      <c r="Y41" s="8">
        <v>98</v>
      </c>
      <c r="Z41" s="8">
        <v>0</v>
      </c>
      <c r="AA41" s="2">
        <v>171</v>
      </c>
      <c r="AB41" s="2">
        <v>182</v>
      </c>
      <c r="AC41" s="2">
        <v>0</v>
      </c>
    </row>
    <row r="42" spans="1:29" x14ac:dyDescent="0.25">
      <c r="A42" s="5">
        <v>1985</v>
      </c>
      <c r="B42" s="2">
        <v>37</v>
      </c>
      <c r="C42" s="2">
        <v>182</v>
      </c>
      <c r="D42" s="2">
        <v>8</v>
      </c>
      <c r="E42" s="4"/>
      <c r="F42" s="8">
        <v>0</v>
      </c>
      <c r="G42" s="8">
        <v>6</v>
      </c>
      <c r="H42" s="8">
        <v>6</v>
      </c>
      <c r="I42" s="4"/>
      <c r="J42" s="8" t="s">
        <v>12</v>
      </c>
      <c r="K42" s="8">
        <v>33</v>
      </c>
      <c r="L42" s="8">
        <v>5</v>
      </c>
      <c r="M42" s="2" t="s">
        <v>12</v>
      </c>
      <c r="N42" s="2">
        <v>41</v>
      </c>
      <c r="O42" s="2">
        <v>7</v>
      </c>
      <c r="P42" s="4"/>
      <c r="Q42" s="8" t="s">
        <v>12</v>
      </c>
      <c r="R42" s="8">
        <v>17</v>
      </c>
      <c r="S42" s="8" t="s">
        <v>12</v>
      </c>
      <c r="T42" s="2">
        <v>0</v>
      </c>
      <c r="U42" s="2">
        <v>9</v>
      </c>
      <c r="V42" s="2" t="s">
        <v>12</v>
      </c>
      <c r="W42" s="4"/>
      <c r="X42" s="8">
        <v>107</v>
      </c>
      <c r="Y42" s="8">
        <v>107</v>
      </c>
      <c r="Z42" s="8">
        <v>19</v>
      </c>
      <c r="AA42" s="2">
        <v>181</v>
      </c>
      <c r="AB42" s="2">
        <v>200</v>
      </c>
      <c r="AC42" s="2">
        <v>13</v>
      </c>
    </row>
    <row r="43" spans="1:29" x14ac:dyDescent="0.25">
      <c r="A43" s="5">
        <v>1986</v>
      </c>
      <c r="B43" s="2">
        <v>43</v>
      </c>
      <c r="C43" s="2">
        <v>215</v>
      </c>
      <c r="D43" s="2">
        <v>12</v>
      </c>
      <c r="E43" s="4"/>
      <c r="F43" s="8">
        <v>0</v>
      </c>
      <c r="G43" s="8">
        <v>9</v>
      </c>
      <c r="H43" s="8">
        <v>9</v>
      </c>
      <c r="I43" s="4"/>
      <c r="J43" s="8" t="s">
        <v>12</v>
      </c>
      <c r="K43" s="8">
        <v>32</v>
      </c>
      <c r="L43" s="8">
        <v>7</v>
      </c>
      <c r="M43" s="2">
        <v>5</v>
      </c>
      <c r="N43" s="2">
        <v>39</v>
      </c>
      <c r="O43" s="2">
        <v>7</v>
      </c>
      <c r="P43" s="4"/>
      <c r="Q43" s="8">
        <v>7</v>
      </c>
      <c r="R43" s="8">
        <v>22</v>
      </c>
      <c r="S43" s="8">
        <v>8</v>
      </c>
      <c r="T43" s="2">
        <v>5</v>
      </c>
      <c r="U43" s="2">
        <v>15</v>
      </c>
      <c r="V43" s="2" t="s">
        <v>12</v>
      </c>
      <c r="W43" s="4"/>
      <c r="X43" s="8">
        <v>99</v>
      </c>
      <c r="Y43" s="8">
        <v>122</v>
      </c>
      <c r="Z43" s="8">
        <v>23</v>
      </c>
      <c r="AA43" s="2">
        <v>165</v>
      </c>
      <c r="AB43" s="2">
        <v>212</v>
      </c>
      <c r="AC43" s="2">
        <v>20</v>
      </c>
    </row>
    <row r="44" spans="1:29" x14ac:dyDescent="0.25">
      <c r="A44" s="5">
        <v>1987</v>
      </c>
      <c r="B44" s="2">
        <v>32</v>
      </c>
      <c r="C44" s="2">
        <v>205</v>
      </c>
      <c r="D44" s="2">
        <v>11</v>
      </c>
      <c r="E44" s="4"/>
      <c r="F44" s="8" t="s">
        <v>12</v>
      </c>
      <c r="G44" s="8">
        <v>13</v>
      </c>
      <c r="H44" s="8">
        <v>10</v>
      </c>
      <c r="I44" s="4"/>
      <c r="J44" s="8">
        <v>7</v>
      </c>
      <c r="K44" s="8">
        <v>55</v>
      </c>
      <c r="L44" s="8">
        <v>15</v>
      </c>
      <c r="M44" s="2">
        <v>14</v>
      </c>
      <c r="N44" s="2">
        <v>46</v>
      </c>
      <c r="O44" s="2">
        <v>16</v>
      </c>
      <c r="P44" s="4"/>
      <c r="Q44" s="8">
        <v>6</v>
      </c>
      <c r="R44" s="8">
        <v>20</v>
      </c>
      <c r="S44" s="8">
        <v>11</v>
      </c>
      <c r="T44" s="2" t="s">
        <v>12</v>
      </c>
      <c r="U44" s="2">
        <v>10</v>
      </c>
      <c r="V44" s="2" t="s">
        <v>12</v>
      </c>
      <c r="W44" s="4"/>
      <c r="X44" s="8">
        <v>133</v>
      </c>
      <c r="Y44" s="8">
        <v>170</v>
      </c>
      <c r="Z44" s="8">
        <v>31</v>
      </c>
      <c r="AA44" s="2">
        <v>169</v>
      </c>
      <c r="AB44" s="2">
        <v>225</v>
      </c>
      <c r="AC44" s="2">
        <v>46</v>
      </c>
    </row>
    <row r="45" spans="1:29" x14ac:dyDescent="0.25">
      <c r="A45" s="5">
        <v>1988</v>
      </c>
      <c r="B45" s="2">
        <v>33</v>
      </c>
      <c r="C45" s="2">
        <v>252</v>
      </c>
      <c r="D45" s="2">
        <v>14</v>
      </c>
      <c r="E45" s="4"/>
      <c r="F45" s="8">
        <v>0</v>
      </c>
      <c r="G45" s="8">
        <v>10</v>
      </c>
      <c r="H45" s="8">
        <v>11</v>
      </c>
      <c r="I45" s="4"/>
      <c r="J45" s="8" t="s">
        <v>12</v>
      </c>
      <c r="K45" s="8">
        <v>46</v>
      </c>
      <c r="L45" s="8">
        <v>10</v>
      </c>
      <c r="M45" s="2" t="s">
        <v>14</v>
      </c>
      <c r="N45" s="2">
        <v>36</v>
      </c>
      <c r="O45" s="2">
        <v>12</v>
      </c>
      <c r="P45" s="4"/>
      <c r="Q45" s="8" t="s">
        <v>12</v>
      </c>
      <c r="R45" s="8" t="s">
        <v>19</v>
      </c>
      <c r="S45" s="8" t="s">
        <v>12</v>
      </c>
      <c r="T45" s="2" t="s">
        <v>12</v>
      </c>
      <c r="U45" s="2" t="s">
        <v>17</v>
      </c>
      <c r="V45" s="2" t="s">
        <v>12</v>
      </c>
      <c r="W45" s="4"/>
      <c r="X45" s="8">
        <v>99</v>
      </c>
      <c r="Y45" s="8">
        <v>151</v>
      </c>
      <c r="Z45" s="8">
        <v>27</v>
      </c>
      <c r="AA45" s="2">
        <v>153</v>
      </c>
      <c r="AB45" s="2">
        <v>243</v>
      </c>
      <c r="AC45" s="2">
        <v>37</v>
      </c>
    </row>
    <row r="46" spans="1:29" x14ac:dyDescent="0.25">
      <c r="A46" s="5">
        <v>1989</v>
      </c>
      <c r="B46" s="2">
        <v>32</v>
      </c>
      <c r="C46" s="2">
        <v>289</v>
      </c>
      <c r="D46" s="2">
        <v>15</v>
      </c>
      <c r="E46" s="4"/>
      <c r="F46" s="8">
        <v>0</v>
      </c>
      <c r="G46" s="8" t="s">
        <v>14</v>
      </c>
      <c r="H46" s="8">
        <v>13</v>
      </c>
      <c r="I46" s="4"/>
      <c r="J46" s="8" t="s">
        <v>14</v>
      </c>
      <c r="K46" s="8">
        <v>45</v>
      </c>
      <c r="L46" s="8">
        <v>6</v>
      </c>
      <c r="M46" s="2" t="s">
        <v>12</v>
      </c>
      <c r="N46" s="2">
        <v>39</v>
      </c>
      <c r="O46" s="2">
        <v>12</v>
      </c>
      <c r="P46" s="4"/>
      <c r="Q46" s="8" t="s">
        <v>12</v>
      </c>
      <c r="R46" s="8">
        <v>17</v>
      </c>
      <c r="S46" s="8">
        <v>12</v>
      </c>
      <c r="T46" s="2" t="s">
        <v>12</v>
      </c>
      <c r="U46" s="2" t="s">
        <v>14</v>
      </c>
      <c r="V46" s="2">
        <v>6</v>
      </c>
      <c r="W46" s="4"/>
      <c r="X46" s="8">
        <v>95</v>
      </c>
      <c r="Y46" s="8">
        <v>115</v>
      </c>
      <c r="Z46" s="8">
        <v>32</v>
      </c>
      <c r="AA46" s="2">
        <v>129</v>
      </c>
      <c r="AB46" s="2">
        <v>231</v>
      </c>
      <c r="AC46" s="2">
        <v>46</v>
      </c>
    </row>
    <row r="47" spans="1:29" x14ac:dyDescent="0.25">
      <c r="A47" s="5">
        <v>1990</v>
      </c>
      <c r="B47" s="2">
        <v>32</v>
      </c>
      <c r="C47" s="2">
        <v>338</v>
      </c>
      <c r="D47" s="2">
        <v>13</v>
      </c>
      <c r="E47" s="4"/>
      <c r="F47" s="8">
        <v>0</v>
      </c>
      <c r="G47" s="8" t="s">
        <v>17</v>
      </c>
      <c r="H47" s="8" t="s">
        <v>12</v>
      </c>
      <c r="I47" s="4"/>
      <c r="J47" s="8" t="s">
        <v>12</v>
      </c>
      <c r="K47" s="8">
        <v>42</v>
      </c>
      <c r="L47" s="8" t="s">
        <v>12</v>
      </c>
      <c r="M47" s="2" t="s">
        <v>12</v>
      </c>
      <c r="N47" s="2">
        <v>34</v>
      </c>
      <c r="O47" s="2">
        <v>6</v>
      </c>
      <c r="P47" s="4"/>
      <c r="Q47" s="8">
        <v>0</v>
      </c>
      <c r="R47" s="8" t="s">
        <v>17</v>
      </c>
      <c r="S47" s="8">
        <v>9</v>
      </c>
      <c r="T47" s="2" t="s">
        <v>12</v>
      </c>
      <c r="U47" s="2">
        <v>16</v>
      </c>
      <c r="V47" s="2">
        <v>5</v>
      </c>
      <c r="W47" s="4"/>
      <c r="X47" s="8">
        <v>108</v>
      </c>
      <c r="Y47" s="8">
        <v>139</v>
      </c>
      <c r="Z47" s="8">
        <v>20</v>
      </c>
      <c r="AA47" s="2">
        <v>152</v>
      </c>
      <c r="AB47" s="2">
        <v>242</v>
      </c>
      <c r="AC47" s="2">
        <v>14</v>
      </c>
    </row>
    <row r="48" spans="1:29" x14ac:dyDescent="0.25">
      <c r="A48" s="5">
        <v>1991</v>
      </c>
      <c r="B48" s="2">
        <v>27</v>
      </c>
      <c r="C48" s="2">
        <v>398</v>
      </c>
      <c r="D48" s="2">
        <v>17</v>
      </c>
      <c r="E48" s="4"/>
      <c r="F48" s="8">
        <v>0</v>
      </c>
      <c r="G48" s="8">
        <v>16</v>
      </c>
      <c r="H48" s="8" t="s">
        <v>12</v>
      </c>
      <c r="I48" s="4"/>
      <c r="J48" s="8" t="s">
        <v>12</v>
      </c>
      <c r="K48" s="8">
        <v>41</v>
      </c>
      <c r="L48" s="8" t="s">
        <v>12</v>
      </c>
      <c r="M48" s="2" t="s">
        <v>12</v>
      </c>
      <c r="N48" s="2">
        <v>50</v>
      </c>
      <c r="O48" s="2">
        <v>8</v>
      </c>
      <c r="P48" s="4"/>
      <c r="Q48" s="8">
        <v>5</v>
      </c>
      <c r="R48" s="8">
        <v>9</v>
      </c>
      <c r="S48" s="8" t="s">
        <v>12</v>
      </c>
      <c r="T48" s="2">
        <v>0</v>
      </c>
      <c r="U48" s="2" t="s">
        <v>14</v>
      </c>
      <c r="V48" s="2" t="s">
        <v>12</v>
      </c>
      <c r="W48" s="4"/>
      <c r="X48" s="8">
        <v>123</v>
      </c>
      <c r="Y48" s="8">
        <v>146</v>
      </c>
      <c r="Z48" s="8">
        <v>14</v>
      </c>
      <c r="AA48" s="2">
        <v>138</v>
      </c>
      <c r="AB48" s="2">
        <v>242</v>
      </c>
      <c r="AC48" s="2">
        <v>17</v>
      </c>
    </row>
    <row r="49" spans="1:29" x14ac:dyDescent="0.25">
      <c r="A49" s="5">
        <v>1992</v>
      </c>
      <c r="B49" s="2">
        <v>32</v>
      </c>
      <c r="C49" s="2">
        <v>527</v>
      </c>
      <c r="D49" s="2">
        <v>24</v>
      </c>
      <c r="E49" s="4"/>
      <c r="F49" s="8">
        <v>0</v>
      </c>
      <c r="G49" s="8">
        <v>14</v>
      </c>
      <c r="H49" s="8" t="s">
        <v>12</v>
      </c>
      <c r="I49" s="4"/>
      <c r="J49" s="8">
        <v>9</v>
      </c>
      <c r="K49" s="8">
        <v>63</v>
      </c>
      <c r="L49" s="8">
        <v>8</v>
      </c>
      <c r="M49" s="2" t="s">
        <v>12</v>
      </c>
      <c r="N49" s="2">
        <v>72</v>
      </c>
      <c r="O49" s="2">
        <v>5</v>
      </c>
      <c r="P49" s="4"/>
      <c r="Q49" s="8">
        <v>0</v>
      </c>
      <c r="R49" s="8">
        <v>8</v>
      </c>
      <c r="S49" s="8" t="s">
        <v>12</v>
      </c>
      <c r="T49" s="2">
        <v>0</v>
      </c>
      <c r="U49" s="2" t="s">
        <v>12</v>
      </c>
      <c r="V49" s="2">
        <v>0</v>
      </c>
      <c r="W49" s="4"/>
      <c r="X49" s="8">
        <v>131</v>
      </c>
      <c r="Y49" s="8">
        <v>210</v>
      </c>
      <c r="Z49" s="8">
        <v>8</v>
      </c>
      <c r="AA49" s="2">
        <v>134</v>
      </c>
      <c r="AB49" s="2">
        <v>269</v>
      </c>
      <c r="AC49" s="2">
        <v>20</v>
      </c>
    </row>
    <row r="50" spans="1:29" x14ac:dyDescent="0.25">
      <c r="A50" s="5">
        <v>1993</v>
      </c>
      <c r="B50" s="2">
        <v>49</v>
      </c>
      <c r="C50" s="2">
        <v>533</v>
      </c>
      <c r="D50" s="2">
        <v>34</v>
      </c>
      <c r="E50" s="4"/>
      <c r="F50" s="8">
        <v>0</v>
      </c>
      <c r="G50" s="8">
        <v>31</v>
      </c>
      <c r="H50" s="8" t="s">
        <v>14</v>
      </c>
      <c r="I50" s="4"/>
      <c r="J50" s="8" t="s">
        <v>12</v>
      </c>
      <c r="K50" s="8">
        <v>71</v>
      </c>
      <c r="L50" s="8">
        <v>10</v>
      </c>
      <c r="M50" s="2">
        <v>6</v>
      </c>
      <c r="N50" s="2">
        <v>58</v>
      </c>
      <c r="O50" s="2">
        <v>9</v>
      </c>
      <c r="P50" s="4"/>
      <c r="Q50" s="8">
        <v>0</v>
      </c>
      <c r="R50" s="8">
        <v>10</v>
      </c>
      <c r="S50" s="8" t="s">
        <v>12</v>
      </c>
      <c r="T50" s="2" t="s">
        <v>12</v>
      </c>
      <c r="U50" s="2">
        <v>5</v>
      </c>
      <c r="V50" s="2" t="s">
        <v>12</v>
      </c>
      <c r="W50" s="4"/>
      <c r="X50" s="8">
        <v>120</v>
      </c>
      <c r="Y50" s="8">
        <v>216</v>
      </c>
      <c r="Z50" s="8">
        <v>11</v>
      </c>
      <c r="AA50" s="2">
        <v>147</v>
      </c>
      <c r="AB50" s="2">
        <v>277</v>
      </c>
      <c r="AC50" s="2">
        <v>15</v>
      </c>
    </row>
    <row r="51" spans="1:29" x14ac:dyDescent="0.25">
      <c r="A51" s="5">
        <v>1994</v>
      </c>
      <c r="B51" s="2">
        <v>60</v>
      </c>
      <c r="C51" s="2">
        <v>633</v>
      </c>
      <c r="D51" s="2">
        <v>35</v>
      </c>
      <c r="E51" s="4"/>
      <c r="F51" s="8">
        <v>0</v>
      </c>
      <c r="G51" s="8">
        <v>50</v>
      </c>
      <c r="H51" s="8">
        <v>13</v>
      </c>
      <c r="I51" s="4"/>
      <c r="J51" s="8" t="s">
        <v>12</v>
      </c>
      <c r="K51" s="8">
        <v>70</v>
      </c>
      <c r="L51" s="8">
        <v>10</v>
      </c>
      <c r="M51" s="2" t="s">
        <v>12</v>
      </c>
      <c r="N51" s="2">
        <v>75</v>
      </c>
      <c r="O51" s="2">
        <v>14</v>
      </c>
      <c r="P51" s="4"/>
      <c r="Q51" s="8" t="s">
        <v>12</v>
      </c>
      <c r="R51" s="8" t="s">
        <v>12</v>
      </c>
      <c r="S51" s="8" t="s">
        <v>12</v>
      </c>
      <c r="T51" s="2" t="s">
        <v>12</v>
      </c>
      <c r="U51" s="2" t="s">
        <v>12</v>
      </c>
      <c r="V51" s="2">
        <v>0</v>
      </c>
      <c r="W51" s="4"/>
      <c r="X51" s="8">
        <v>117</v>
      </c>
      <c r="Y51" s="8">
        <v>211</v>
      </c>
      <c r="Z51" s="8">
        <v>14</v>
      </c>
      <c r="AA51" s="2">
        <v>128</v>
      </c>
      <c r="AB51" s="2">
        <v>305</v>
      </c>
      <c r="AC51" s="2">
        <v>31</v>
      </c>
    </row>
    <row r="52" spans="1:29" x14ac:dyDescent="0.25">
      <c r="A52" s="5">
        <v>1995</v>
      </c>
      <c r="B52" s="2">
        <v>43</v>
      </c>
      <c r="C52" s="2">
        <v>561</v>
      </c>
      <c r="D52" s="2">
        <v>50</v>
      </c>
      <c r="E52" s="4"/>
      <c r="F52" s="8">
        <v>0</v>
      </c>
      <c r="G52" s="8">
        <v>52</v>
      </c>
      <c r="H52" s="8">
        <v>21</v>
      </c>
      <c r="I52" s="4"/>
      <c r="J52" s="8">
        <v>6</v>
      </c>
      <c r="K52" s="8">
        <v>90</v>
      </c>
      <c r="L52" s="8">
        <v>12</v>
      </c>
      <c r="M52" s="2" t="s">
        <v>14</v>
      </c>
      <c r="N52" s="2">
        <v>72</v>
      </c>
      <c r="O52" s="2">
        <v>18</v>
      </c>
      <c r="P52" s="4"/>
      <c r="Q52" s="8" t="s">
        <v>12</v>
      </c>
      <c r="R52" s="8" t="s">
        <v>17</v>
      </c>
      <c r="S52" s="8" t="s">
        <v>12</v>
      </c>
      <c r="T52" s="2" t="s">
        <v>12</v>
      </c>
      <c r="U52" s="2">
        <v>10</v>
      </c>
      <c r="V52" s="2" t="s">
        <v>12</v>
      </c>
      <c r="W52" s="4"/>
      <c r="X52" s="8">
        <v>141</v>
      </c>
      <c r="Y52" s="8">
        <v>240</v>
      </c>
      <c r="Z52" s="8">
        <v>25</v>
      </c>
      <c r="AA52" s="2">
        <v>132</v>
      </c>
      <c r="AB52" s="2">
        <v>344</v>
      </c>
      <c r="AC52" s="2">
        <v>33</v>
      </c>
    </row>
    <row r="53" spans="1:29" x14ac:dyDescent="0.25">
      <c r="A53" s="5">
        <v>1996</v>
      </c>
      <c r="B53" s="2">
        <v>61</v>
      </c>
      <c r="C53" s="2">
        <v>569</v>
      </c>
      <c r="D53" s="2">
        <v>59</v>
      </c>
      <c r="E53" s="4"/>
      <c r="F53" s="8">
        <v>0</v>
      </c>
      <c r="G53" s="8">
        <v>69</v>
      </c>
      <c r="H53" s="8">
        <v>24</v>
      </c>
      <c r="I53" s="4"/>
      <c r="J53" s="8" t="s">
        <v>12</v>
      </c>
      <c r="K53" s="8">
        <v>115</v>
      </c>
      <c r="L53" s="8">
        <v>26</v>
      </c>
      <c r="M53" s="2">
        <v>6</v>
      </c>
      <c r="N53" s="2">
        <v>82</v>
      </c>
      <c r="O53" s="2">
        <v>29</v>
      </c>
      <c r="P53" s="4"/>
      <c r="Q53" s="8" t="s">
        <v>12</v>
      </c>
      <c r="R53" s="8">
        <v>11</v>
      </c>
      <c r="S53" s="8" t="s">
        <v>12</v>
      </c>
      <c r="T53" s="2" t="s">
        <v>12</v>
      </c>
      <c r="U53" s="2" t="s">
        <v>14</v>
      </c>
      <c r="V53" s="2">
        <v>0</v>
      </c>
      <c r="W53" s="4"/>
      <c r="X53" s="8">
        <v>158</v>
      </c>
      <c r="Y53" s="8">
        <v>282</v>
      </c>
      <c r="Z53" s="8">
        <v>31</v>
      </c>
      <c r="AA53" s="2">
        <v>137</v>
      </c>
      <c r="AB53" s="2">
        <v>381</v>
      </c>
      <c r="AC53" s="2">
        <v>49</v>
      </c>
    </row>
    <row r="54" spans="1:29" x14ac:dyDescent="0.25">
      <c r="A54" s="5">
        <v>1997</v>
      </c>
      <c r="B54" s="2">
        <v>53</v>
      </c>
      <c r="C54" s="2">
        <v>607</v>
      </c>
      <c r="D54" s="2">
        <v>73</v>
      </c>
      <c r="E54" s="4"/>
      <c r="F54" s="8">
        <v>0</v>
      </c>
      <c r="G54" s="8">
        <v>120</v>
      </c>
      <c r="H54" s="8">
        <v>38</v>
      </c>
      <c r="I54" s="4"/>
      <c r="J54" s="8" t="s">
        <v>14</v>
      </c>
      <c r="K54" s="8">
        <v>124</v>
      </c>
      <c r="L54" s="8">
        <v>26</v>
      </c>
      <c r="M54" s="2" t="s">
        <v>12</v>
      </c>
      <c r="N54" s="2">
        <v>93</v>
      </c>
      <c r="O54" s="2">
        <v>33</v>
      </c>
      <c r="P54" s="4"/>
      <c r="Q54" s="8">
        <v>0</v>
      </c>
      <c r="R54" s="8" t="s">
        <v>19</v>
      </c>
      <c r="S54" s="8" t="s">
        <v>12</v>
      </c>
      <c r="T54" s="2">
        <v>0</v>
      </c>
      <c r="U54" s="2">
        <v>13</v>
      </c>
      <c r="V54" s="2" t="s">
        <v>12</v>
      </c>
      <c r="W54" s="4"/>
      <c r="X54" s="8">
        <v>133</v>
      </c>
      <c r="Y54" s="8">
        <v>302</v>
      </c>
      <c r="Z54" s="8">
        <v>40</v>
      </c>
      <c r="AA54" s="2">
        <v>133</v>
      </c>
      <c r="AB54" s="2">
        <v>379</v>
      </c>
      <c r="AC54" s="2">
        <v>62</v>
      </c>
    </row>
    <row r="55" spans="1:29" x14ac:dyDescent="0.25">
      <c r="A55" s="5">
        <v>1998</v>
      </c>
      <c r="B55" s="2">
        <v>57</v>
      </c>
      <c r="C55" s="2">
        <v>672</v>
      </c>
      <c r="D55" s="2">
        <v>80</v>
      </c>
      <c r="E55" s="4"/>
      <c r="F55" s="8">
        <v>0</v>
      </c>
      <c r="G55" s="8">
        <v>132</v>
      </c>
      <c r="H55" s="8">
        <v>42</v>
      </c>
      <c r="I55" s="4"/>
      <c r="J55" s="8">
        <v>7</v>
      </c>
      <c r="K55" s="8">
        <v>133</v>
      </c>
      <c r="L55" s="8">
        <v>33</v>
      </c>
      <c r="M55" s="2" t="s">
        <v>14</v>
      </c>
      <c r="N55" s="2">
        <v>107</v>
      </c>
      <c r="O55" s="2">
        <v>34</v>
      </c>
      <c r="P55" s="4"/>
      <c r="Q55" s="8">
        <v>0</v>
      </c>
      <c r="R55" s="8">
        <v>17</v>
      </c>
      <c r="S55" s="8" t="s">
        <v>12</v>
      </c>
      <c r="T55" s="2" t="s">
        <v>12</v>
      </c>
      <c r="U55" s="2">
        <v>5</v>
      </c>
      <c r="V55" s="2" t="s">
        <v>12</v>
      </c>
      <c r="W55" s="4"/>
      <c r="X55" s="8">
        <v>142</v>
      </c>
      <c r="Y55" s="8">
        <v>338</v>
      </c>
      <c r="Z55" s="8">
        <v>54</v>
      </c>
      <c r="AA55" s="2">
        <v>154</v>
      </c>
      <c r="AB55" s="2">
        <v>432</v>
      </c>
      <c r="AC55" s="2">
        <v>80</v>
      </c>
    </row>
    <row r="56" spans="1:29" x14ac:dyDescent="0.25">
      <c r="A56" s="5">
        <v>1999</v>
      </c>
      <c r="B56" s="2">
        <v>58</v>
      </c>
      <c r="C56" s="2">
        <v>814</v>
      </c>
      <c r="D56" s="2">
        <v>98</v>
      </c>
      <c r="E56" s="4"/>
      <c r="F56" s="8">
        <v>0</v>
      </c>
      <c r="G56" s="8">
        <v>200</v>
      </c>
      <c r="H56" s="8">
        <v>85</v>
      </c>
      <c r="I56" s="4"/>
      <c r="J56" s="8">
        <v>5</v>
      </c>
      <c r="K56" s="8">
        <v>154</v>
      </c>
      <c r="L56" s="8">
        <v>37</v>
      </c>
      <c r="M56" s="2" t="s">
        <v>14</v>
      </c>
      <c r="N56" s="2">
        <v>110</v>
      </c>
      <c r="O56" s="2">
        <v>55</v>
      </c>
      <c r="P56" s="4"/>
      <c r="Q56" s="8">
        <v>0</v>
      </c>
      <c r="R56" s="8">
        <v>13</v>
      </c>
      <c r="S56" s="8" t="s">
        <v>12</v>
      </c>
      <c r="T56" s="2" t="s">
        <v>12</v>
      </c>
      <c r="U56" s="2">
        <v>14</v>
      </c>
      <c r="V56" s="2" t="s">
        <v>12</v>
      </c>
      <c r="W56" s="4"/>
      <c r="X56" s="8">
        <v>142</v>
      </c>
      <c r="Y56" s="8">
        <v>390</v>
      </c>
      <c r="Z56" s="8">
        <v>59</v>
      </c>
      <c r="AA56" s="2">
        <v>196</v>
      </c>
      <c r="AB56" s="2">
        <v>486</v>
      </c>
      <c r="AC56" s="2">
        <v>84</v>
      </c>
    </row>
    <row r="57" spans="1:29" x14ac:dyDescent="0.25">
      <c r="A57" s="5">
        <v>2000</v>
      </c>
      <c r="B57" s="2">
        <v>56</v>
      </c>
      <c r="C57" s="2">
        <v>776</v>
      </c>
      <c r="D57" s="2">
        <v>115</v>
      </c>
      <c r="E57" s="4"/>
      <c r="F57" s="8" t="s">
        <v>12</v>
      </c>
      <c r="G57" s="8">
        <v>239</v>
      </c>
      <c r="H57" s="8">
        <v>70</v>
      </c>
      <c r="I57" s="4"/>
      <c r="J57" s="8">
        <v>5</v>
      </c>
      <c r="K57" s="8">
        <v>148</v>
      </c>
      <c r="L57" s="8">
        <v>54</v>
      </c>
      <c r="M57" s="2" t="s">
        <v>12</v>
      </c>
      <c r="N57" s="2">
        <v>122</v>
      </c>
      <c r="O57" s="2">
        <v>50</v>
      </c>
      <c r="P57" s="4"/>
      <c r="Q57" s="8" t="s">
        <v>12</v>
      </c>
      <c r="R57" s="8">
        <v>18</v>
      </c>
      <c r="S57" s="8" t="s">
        <v>12</v>
      </c>
      <c r="T57" s="2">
        <v>0</v>
      </c>
      <c r="U57" s="2">
        <v>16</v>
      </c>
      <c r="V57" s="2" t="s">
        <v>12</v>
      </c>
      <c r="W57" s="4"/>
      <c r="X57" s="8">
        <v>156</v>
      </c>
      <c r="Y57" s="8">
        <v>456</v>
      </c>
      <c r="Z57" s="8">
        <v>91</v>
      </c>
      <c r="AA57" s="2">
        <v>198</v>
      </c>
      <c r="AB57" s="2">
        <v>539</v>
      </c>
      <c r="AC57" s="2">
        <v>107</v>
      </c>
    </row>
    <row r="58" spans="1:29" x14ac:dyDescent="0.25">
      <c r="A58" s="5">
        <v>2001</v>
      </c>
      <c r="B58" s="2">
        <v>72</v>
      </c>
      <c r="C58" s="2">
        <v>831</v>
      </c>
      <c r="D58" s="2">
        <v>129</v>
      </c>
      <c r="E58" s="4"/>
      <c r="F58" s="8">
        <v>0</v>
      </c>
      <c r="G58" s="8">
        <v>304</v>
      </c>
      <c r="H58" s="8">
        <v>158</v>
      </c>
      <c r="I58" s="4"/>
      <c r="J58" s="8">
        <v>11</v>
      </c>
      <c r="K58" s="8">
        <v>145</v>
      </c>
      <c r="L58" s="8">
        <v>58</v>
      </c>
      <c r="M58" s="2">
        <v>7</v>
      </c>
      <c r="N58" s="2">
        <v>91</v>
      </c>
      <c r="O58" s="2">
        <v>86</v>
      </c>
      <c r="P58" s="4"/>
      <c r="Q58" s="8" t="s">
        <v>12</v>
      </c>
      <c r="R58" s="8">
        <v>18</v>
      </c>
      <c r="S58" s="8" t="s">
        <v>14</v>
      </c>
      <c r="T58" s="2">
        <v>0</v>
      </c>
      <c r="U58" s="2">
        <v>20</v>
      </c>
      <c r="V58" s="2" t="s">
        <v>12</v>
      </c>
      <c r="W58" s="4"/>
      <c r="X58" s="8">
        <v>147</v>
      </c>
      <c r="Y58" s="8">
        <v>484</v>
      </c>
      <c r="Z58" s="8">
        <v>101</v>
      </c>
      <c r="AA58" s="2">
        <v>178</v>
      </c>
      <c r="AB58" s="2">
        <v>503</v>
      </c>
      <c r="AC58" s="2">
        <v>112</v>
      </c>
    </row>
    <row r="59" spans="1:29" x14ac:dyDescent="0.25">
      <c r="A59" s="5">
        <v>2002</v>
      </c>
      <c r="B59" s="2">
        <v>66</v>
      </c>
      <c r="C59" s="2">
        <v>923</v>
      </c>
      <c r="D59" s="2">
        <v>179</v>
      </c>
      <c r="E59" s="4"/>
      <c r="F59" s="8">
        <v>0</v>
      </c>
      <c r="G59" s="8">
        <v>392</v>
      </c>
      <c r="H59" s="8">
        <v>201</v>
      </c>
      <c r="I59" s="4"/>
      <c r="J59" s="8" t="s">
        <v>12</v>
      </c>
      <c r="K59" s="8">
        <v>156</v>
      </c>
      <c r="L59" s="8">
        <v>67</v>
      </c>
      <c r="M59" s="2">
        <v>10</v>
      </c>
      <c r="N59" s="2">
        <v>131</v>
      </c>
      <c r="O59" s="2">
        <v>81</v>
      </c>
      <c r="P59" s="4"/>
      <c r="Q59" s="8" t="s">
        <v>12</v>
      </c>
      <c r="R59" s="8">
        <v>13</v>
      </c>
      <c r="S59" s="8" t="s">
        <v>12</v>
      </c>
      <c r="T59" s="2" t="s">
        <v>12</v>
      </c>
      <c r="U59" s="2">
        <v>18</v>
      </c>
      <c r="V59" s="2">
        <v>5</v>
      </c>
      <c r="W59" s="4"/>
      <c r="X59" s="8">
        <v>155</v>
      </c>
      <c r="Y59" s="8">
        <v>508</v>
      </c>
      <c r="Z59" s="8">
        <v>138</v>
      </c>
      <c r="AA59" s="2">
        <v>199</v>
      </c>
      <c r="AB59" s="2">
        <v>529</v>
      </c>
      <c r="AC59" s="2">
        <v>144</v>
      </c>
    </row>
    <row r="60" spans="1:29" x14ac:dyDescent="0.25">
      <c r="A60" s="5">
        <v>2003</v>
      </c>
      <c r="B60" s="2">
        <v>56</v>
      </c>
      <c r="C60" s="2">
        <v>1026</v>
      </c>
      <c r="D60" s="2">
        <v>200</v>
      </c>
      <c r="E60" s="4"/>
      <c r="F60" s="8">
        <v>0</v>
      </c>
      <c r="G60" s="8">
        <v>490</v>
      </c>
      <c r="H60" s="8">
        <v>246</v>
      </c>
      <c r="I60" s="4"/>
      <c r="J60" s="8" t="s">
        <v>14</v>
      </c>
      <c r="K60" s="8">
        <v>189</v>
      </c>
      <c r="L60" s="8">
        <v>90</v>
      </c>
      <c r="M60" s="2" t="s">
        <v>12</v>
      </c>
      <c r="N60" s="2">
        <v>116</v>
      </c>
      <c r="O60" s="2">
        <v>88</v>
      </c>
      <c r="P60" s="4"/>
      <c r="Q60" s="8" t="s">
        <v>12</v>
      </c>
      <c r="R60" s="8">
        <v>22</v>
      </c>
      <c r="S60" s="8">
        <v>5</v>
      </c>
      <c r="T60" s="2">
        <v>0</v>
      </c>
      <c r="U60" s="2">
        <v>37</v>
      </c>
      <c r="V60" s="2" t="s">
        <v>14</v>
      </c>
      <c r="W60" s="4"/>
      <c r="X60" s="8">
        <v>171</v>
      </c>
      <c r="Y60" s="8">
        <v>593</v>
      </c>
      <c r="Z60" s="8">
        <v>148</v>
      </c>
      <c r="AA60" s="2">
        <v>179</v>
      </c>
      <c r="AB60" s="2">
        <v>600</v>
      </c>
      <c r="AC60" s="2">
        <v>172</v>
      </c>
    </row>
    <row r="61" spans="1:29" x14ac:dyDescent="0.25">
      <c r="A61" s="5">
        <v>2004</v>
      </c>
      <c r="B61" s="2">
        <v>70</v>
      </c>
      <c r="C61" s="2">
        <v>988</v>
      </c>
      <c r="D61" s="2">
        <v>211</v>
      </c>
      <c r="E61" s="4"/>
      <c r="F61" s="8" t="s">
        <v>12</v>
      </c>
      <c r="G61" s="8">
        <v>556</v>
      </c>
      <c r="H61" s="8">
        <v>410</v>
      </c>
      <c r="I61" s="4"/>
      <c r="J61" s="8" t="s">
        <v>12</v>
      </c>
      <c r="K61" s="8">
        <v>176</v>
      </c>
      <c r="L61" s="8">
        <v>102</v>
      </c>
      <c r="M61" s="2" t="s">
        <v>14</v>
      </c>
      <c r="N61" s="2">
        <v>139</v>
      </c>
      <c r="O61" s="2">
        <v>98</v>
      </c>
      <c r="P61" s="4"/>
      <c r="Q61" s="8" t="s">
        <v>12</v>
      </c>
      <c r="R61" s="8">
        <v>26</v>
      </c>
      <c r="S61" s="8">
        <v>8</v>
      </c>
      <c r="T61" s="2">
        <v>0</v>
      </c>
      <c r="U61" s="2">
        <v>18</v>
      </c>
      <c r="V61" s="2" t="s">
        <v>14</v>
      </c>
      <c r="W61" s="4"/>
      <c r="X61" s="8">
        <v>174</v>
      </c>
      <c r="Y61" s="8">
        <v>594</v>
      </c>
      <c r="Z61" s="8">
        <v>192</v>
      </c>
      <c r="AA61" s="2">
        <v>167</v>
      </c>
      <c r="AB61" s="2">
        <v>691</v>
      </c>
      <c r="AC61" s="2">
        <v>223</v>
      </c>
    </row>
    <row r="62" spans="1:29" x14ac:dyDescent="0.25">
      <c r="A62" s="5">
        <v>2005</v>
      </c>
      <c r="B62" s="2">
        <v>58</v>
      </c>
      <c r="C62" s="2">
        <v>1056</v>
      </c>
      <c r="D62" s="2">
        <v>227</v>
      </c>
      <c r="E62" s="4"/>
      <c r="F62" s="8">
        <v>0</v>
      </c>
      <c r="G62" s="8">
        <v>641</v>
      </c>
      <c r="H62" s="8">
        <v>414</v>
      </c>
      <c r="I62" s="4"/>
      <c r="J62" s="8" t="s">
        <v>14</v>
      </c>
      <c r="K62" s="8">
        <v>188</v>
      </c>
      <c r="L62" s="8">
        <v>93</v>
      </c>
      <c r="M62" s="2" t="s">
        <v>14</v>
      </c>
      <c r="N62" s="2">
        <v>146</v>
      </c>
      <c r="O62" s="2">
        <v>113</v>
      </c>
      <c r="P62" s="4"/>
      <c r="Q62" s="8">
        <v>0</v>
      </c>
      <c r="R62" s="8">
        <v>23</v>
      </c>
      <c r="S62" s="8">
        <v>7</v>
      </c>
      <c r="T62" s="2" t="s">
        <v>12</v>
      </c>
      <c r="U62" s="2">
        <v>20</v>
      </c>
      <c r="V62" s="2">
        <v>14</v>
      </c>
      <c r="W62" s="4"/>
      <c r="X62" s="8">
        <v>160</v>
      </c>
      <c r="Y62" s="8">
        <v>616</v>
      </c>
      <c r="Z62" s="8">
        <v>214</v>
      </c>
      <c r="AA62" s="2">
        <v>195</v>
      </c>
      <c r="AB62" s="2">
        <v>673</v>
      </c>
      <c r="AC62" s="2">
        <v>231</v>
      </c>
    </row>
    <row r="63" spans="1:29" x14ac:dyDescent="0.25">
      <c r="A63" s="5">
        <v>2006</v>
      </c>
      <c r="B63" s="2">
        <v>57</v>
      </c>
      <c r="C63" s="2">
        <v>1122</v>
      </c>
      <c r="D63" s="2">
        <v>302</v>
      </c>
      <c r="E63" s="4"/>
      <c r="F63" s="8">
        <v>0</v>
      </c>
      <c r="G63" s="8">
        <v>655</v>
      </c>
      <c r="H63" s="8">
        <v>425</v>
      </c>
      <c r="I63" s="4"/>
      <c r="J63" s="8">
        <v>11</v>
      </c>
      <c r="K63" s="8">
        <v>221</v>
      </c>
      <c r="L63" s="8">
        <v>153</v>
      </c>
      <c r="M63" s="2" t="s">
        <v>17</v>
      </c>
      <c r="N63" s="2">
        <v>166</v>
      </c>
      <c r="O63" s="2">
        <v>132</v>
      </c>
      <c r="P63" s="4"/>
      <c r="Q63" s="8" t="s">
        <v>12</v>
      </c>
      <c r="R63" s="8">
        <v>35</v>
      </c>
      <c r="S63" s="8">
        <v>8</v>
      </c>
      <c r="T63" s="2" t="s">
        <v>12</v>
      </c>
      <c r="U63" s="2">
        <v>22</v>
      </c>
      <c r="V63" s="2">
        <v>8</v>
      </c>
      <c r="W63" s="4"/>
      <c r="X63" s="8">
        <v>194</v>
      </c>
      <c r="Y63" s="8">
        <v>739</v>
      </c>
      <c r="Z63" s="8">
        <v>281</v>
      </c>
      <c r="AA63" s="2">
        <v>197</v>
      </c>
      <c r="AB63" s="2">
        <v>767</v>
      </c>
      <c r="AC63" s="2">
        <v>269</v>
      </c>
    </row>
    <row r="64" spans="1:29" x14ac:dyDescent="0.25">
      <c r="A64" s="5">
        <v>2007</v>
      </c>
      <c r="B64" s="2">
        <v>75</v>
      </c>
      <c r="C64" s="2">
        <v>1156</v>
      </c>
      <c r="D64" s="2">
        <v>307</v>
      </c>
      <c r="E64" s="4"/>
      <c r="F64" s="8">
        <v>0</v>
      </c>
      <c r="G64" s="8">
        <v>851</v>
      </c>
      <c r="H64" s="8">
        <v>610</v>
      </c>
      <c r="I64" s="4"/>
      <c r="J64" s="8">
        <v>5</v>
      </c>
      <c r="K64" s="8">
        <v>248</v>
      </c>
      <c r="L64" s="8">
        <v>162</v>
      </c>
      <c r="M64" s="2">
        <v>12</v>
      </c>
      <c r="N64" s="2">
        <v>208</v>
      </c>
      <c r="O64" s="2">
        <v>141</v>
      </c>
      <c r="P64" s="4"/>
      <c r="Q64" s="8" t="s">
        <v>12</v>
      </c>
      <c r="R64" s="8">
        <v>31</v>
      </c>
      <c r="S64" s="8">
        <v>10</v>
      </c>
      <c r="T64" s="2">
        <v>0</v>
      </c>
      <c r="U64" s="2">
        <v>34</v>
      </c>
      <c r="V64" s="2">
        <v>10</v>
      </c>
      <c r="W64" s="4"/>
      <c r="X64" s="8">
        <v>207</v>
      </c>
      <c r="Y64" s="8">
        <v>738</v>
      </c>
      <c r="Z64" s="8">
        <v>270</v>
      </c>
      <c r="AA64" s="2">
        <v>203</v>
      </c>
      <c r="AB64" s="2">
        <v>767</v>
      </c>
      <c r="AC64" s="2">
        <v>319</v>
      </c>
    </row>
    <row r="65" spans="1:29" x14ac:dyDescent="0.25">
      <c r="A65" s="5">
        <v>2008</v>
      </c>
      <c r="B65" s="2">
        <v>67</v>
      </c>
      <c r="C65" s="2">
        <v>1276</v>
      </c>
      <c r="D65" s="2">
        <v>383</v>
      </c>
      <c r="E65" s="4"/>
      <c r="F65" s="8">
        <v>0</v>
      </c>
      <c r="G65" s="8">
        <v>851</v>
      </c>
      <c r="H65" s="8">
        <v>709</v>
      </c>
      <c r="I65" s="4"/>
      <c r="J65" s="8" t="s">
        <v>14</v>
      </c>
      <c r="K65" s="8">
        <v>263</v>
      </c>
      <c r="L65" s="8">
        <v>211</v>
      </c>
      <c r="M65" s="2">
        <v>8</v>
      </c>
      <c r="N65" s="2">
        <v>187</v>
      </c>
      <c r="O65" s="2">
        <v>161</v>
      </c>
      <c r="P65" s="4"/>
      <c r="Q65" s="8" t="s">
        <v>12</v>
      </c>
      <c r="R65" s="8">
        <v>31</v>
      </c>
      <c r="S65" s="8">
        <v>15</v>
      </c>
      <c r="T65" s="2" t="s">
        <v>12</v>
      </c>
      <c r="U65" s="2">
        <v>36</v>
      </c>
      <c r="V65" s="2">
        <v>23</v>
      </c>
      <c r="W65" s="4"/>
      <c r="X65" s="8">
        <v>202</v>
      </c>
      <c r="Y65" s="8">
        <v>758</v>
      </c>
      <c r="Z65" s="8">
        <v>297</v>
      </c>
      <c r="AA65" s="2">
        <v>236</v>
      </c>
      <c r="AB65" s="2">
        <v>830</v>
      </c>
      <c r="AC65" s="2">
        <v>372</v>
      </c>
    </row>
    <row r="66" spans="1:29" x14ac:dyDescent="0.25">
      <c r="A66" s="5">
        <v>2009</v>
      </c>
      <c r="B66" s="2">
        <v>77</v>
      </c>
      <c r="C66" s="2">
        <v>1270</v>
      </c>
      <c r="D66" s="2">
        <v>427</v>
      </c>
      <c r="E66" s="4"/>
      <c r="F66" s="8" t="s">
        <v>12</v>
      </c>
      <c r="G66" s="8">
        <v>865</v>
      </c>
      <c r="H66" s="8">
        <v>739</v>
      </c>
      <c r="I66" s="4"/>
      <c r="J66" s="8" t="s">
        <v>12</v>
      </c>
      <c r="K66" s="8">
        <v>329</v>
      </c>
      <c r="L66" s="8">
        <v>231</v>
      </c>
      <c r="M66" s="2">
        <v>6</v>
      </c>
      <c r="N66" s="2">
        <v>228</v>
      </c>
      <c r="O66" s="2">
        <v>181</v>
      </c>
      <c r="P66" s="4"/>
      <c r="Q66" s="8" t="s">
        <v>12</v>
      </c>
      <c r="R66" s="8">
        <v>42</v>
      </c>
      <c r="S66" s="8">
        <v>29</v>
      </c>
      <c r="T66" s="2">
        <v>0</v>
      </c>
      <c r="U66" s="2">
        <v>52</v>
      </c>
      <c r="V66" s="2">
        <v>30</v>
      </c>
      <c r="W66" s="4"/>
      <c r="X66" s="8">
        <v>205</v>
      </c>
      <c r="Y66" s="8">
        <v>772</v>
      </c>
      <c r="Z66" s="8">
        <v>397</v>
      </c>
      <c r="AA66" s="2">
        <v>231</v>
      </c>
      <c r="AB66" s="2">
        <v>895</v>
      </c>
      <c r="AC66" s="2">
        <v>360</v>
      </c>
    </row>
    <row r="67" spans="1:29" x14ac:dyDescent="0.25">
      <c r="A67" s="5">
        <v>2010</v>
      </c>
      <c r="B67" s="2">
        <v>70</v>
      </c>
      <c r="C67" s="2">
        <v>1365</v>
      </c>
      <c r="D67" s="2">
        <v>444</v>
      </c>
      <c r="E67" s="4"/>
      <c r="F67" s="8">
        <v>0</v>
      </c>
      <c r="G67" s="8">
        <v>854</v>
      </c>
      <c r="H67" s="8">
        <v>842</v>
      </c>
      <c r="I67" s="4"/>
      <c r="J67" s="8">
        <v>6</v>
      </c>
      <c r="K67" s="8">
        <v>389</v>
      </c>
      <c r="L67" s="8">
        <v>267</v>
      </c>
      <c r="M67" s="2" t="s">
        <v>14</v>
      </c>
      <c r="N67" s="2">
        <v>203</v>
      </c>
      <c r="O67" s="2">
        <v>205</v>
      </c>
      <c r="P67" s="4"/>
      <c r="Q67" s="8" t="s">
        <v>12</v>
      </c>
      <c r="R67" s="8">
        <v>64</v>
      </c>
      <c r="S67" s="8">
        <v>42</v>
      </c>
      <c r="T67" s="2" t="s">
        <v>12</v>
      </c>
      <c r="U67" s="2">
        <v>72</v>
      </c>
      <c r="V67" s="2">
        <v>44</v>
      </c>
      <c r="W67" s="4"/>
      <c r="X67" s="8">
        <v>215</v>
      </c>
      <c r="Y67" s="8">
        <v>873</v>
      </c>
      <c r="Z67" s="8">
        <v>465</v>
      </c>
      <c r="AA67" s="2">
        <v>215</v>
      </c>
      <c r="AB67" s="2">
        <v>1010</v>
      </c>
      <c r="AC67" s="2">
        <v>481</v>
      </c>
    </row>
    <row r="68" spans="1:29" x14ac:dyDescent="0.25">
      <c r="A68" s="5">
        <v>2011</v>
      </c>
      <c r="B68" s="2">
        <v>72</v>
      </c>
      <c r="C68" s="2">
        <v>1334</v>
      </c>
      <c r="D68" s="2">
        <v>543</v>
      </c>
      <c r="E68" s="4"/>
      <c r="F68" s="8">
        <v>0</v>
      </c>
      <c r="G68" s="8">
        <v>853</v>
      </c>
      <c r="H68" s="8">
        <v>876</v>
      </c>
      <c r="I68" s="4"/>
      <c r="J68" s="8">
        <v>11</v>
      </c>
      <c r="K68" s="8">
        <v>369</v>
      </c>
      <c r="L68" s="8">
        <v>304</v>
      </c>
      <c r="M68" s="2">
        <v>18</v>
      </c>
      <c r="N68" s="2">
        <v>259</v>
      </c>
      <c r="O68" s="2">
        <v>241</v>
      </c>
      <c r="P68" s="4"/>
      <c r="Q68" s="8" t="s">
        <v>12</v>
      </c>
      <c r="R68" s="8">
        <v>67</v>
      </c>
      <c r="S68" s="8">
        <v>67</v>
      </c>
      <c r="T68" s="2" t="s">
        <v>12</v>
      </c>
      <c r="U68" s="2">
        <v>86</v>
      </c>
      <c r="V68" s="2">
        <v>71</v>
      </c>
      <c r="W68" s="4"/>
      <c r="X68" s="8">
        <v>206</v>
      </c>
      <c r="Y68" s="8">
        <v>987</v>
      </c>
      <c r="Z68" s="8">
        <v>541</v>
      </c>
      <c r="AA68" s="2">
        <v>216</v>
      </c>
      <c r="AB68" s="2">
        <v>1040</v>
      </c>
      <c r="AC68" s="2">
        <v>617</v>
      </c>
    </row>
    <row r="69" spans="1:29" x14ac:dyDescent="0.25">
      <c r="A69" s="5">
        <v>2012</v>
      </c>
      <c r="B69" s="2">
        <v>81</v>
      </c>
      <c r="C69" s="2">
        <v>1365</v>
      </c>
      <c r="D69" s="2">
        <v>573</v>
      </c>
      <c r="E69" s="4"/>
      <c r="F69" s="8">
        <v>0</v>
      </c>
      <c r="G69" s="8">
        <v>1029</v>
      </c>
      <c r="H69" s="8">
        <v>997</v>
      </c>
      <c r="I69" s="4"/>
      <c r="J69" s="8">
        <v>14</v>
      </c>
      <c r="K69" s="8">
        <v>435</v>
      </c>
      <c r="L69" s="8">
        <v>396</v>
      </c>
      <c r="M69" s="2">
        <v>12</v>
      </c>
      <c r="N69" s="2">
        <v>270</v>
      </c>
      <c r="O69" s="2">
        <v>315</v>
      </c>
      <c r="P69" s="4"/>
      <c r="Q69" s="8" t="s">
        <v>12</v>
      </c>
      <c r="R69" s="8">
        <v>109</v>
      </c>
      <c r="S69" s="8">
        <v>121</v>
      </c>
      <c r="T69" s="2" t="s">
        <v>12</v>
      </c>
      <c r="U69" s="2">
        <v>143</v>
      </c>
      <c r="V69" s="2">
        <v>110</v>
      </c>
      <c r="W69" s="4"/>
      <c r="X69" s="8">
        <v>228</v>
      </c>
      <c r="Y69" s="8">
        <v>1200</v>
      </c>
      <c r="Z69" s="8">
        <v>698</v>
      </c>
      <c r="AA69" s="2">
        <v>252</v>
      </c>
      <c r="AB69" s="2">
        <v>1172</v>
      </c>
      <c r="AC69" s="2">
        <v>656</v>
      </c>
    </row>
    <row r="70" spans="1:29" x14ac:dyDescent="0.25">
      <c r="A70" s="5">
        <v>2013</v>
      </c>
      <c r="B70" s="2">
        <v>88</v>
      </c>
      <c r="C70" s="2">
        <v>1625</v>
      </c>
      <c r="D70" s="2">
        <v>733</v>
      </c>
      <c r="E70" s="4"/>
      <c r="F70" s="8" t="s">
        <v>12</v>
      </c>
      <c r="G70" s="8">
        <v>1101</v>
      </c>
      <c r="H70" s="8">
        <v>1229</v>
      </c>
      <c r="I70" s="4"/>
      <c r="J70" s="8">
        <v>21</v>
      </c>
      <c r="K70" s="8">
        <v>465</v>
      </c>
      <c r="L70" s="8">
        <v>481</v>
      </c>
      <c r="M70" s="2">
        <v>17</v>
      </c>
      <c r="N70" s="2">
        <v>289</v>
      </c>
      <c r="O70" s="2">
        <v>368</v>
      </c>
      <c r="P70" s="4"/>
      <c r="Q70" s="8" t="s">
        <v>12</v>
      </c>
      <c r="R70" s="8">
        <v>249</v>
      </c>
      <c r="S70" s="8">
        <v>339</v>
      </c>
      <c r="T70" s="2" t="s">
        <v>12</v>
      </c>
      <c r="U70" s="2">
        <v>228</v>
      </c>
      <c r="V70" s="2">
        <v>282</v>
      </c>
      <c r="W70" s="4"/>
      <c r="X70" s="8">
        <v>237</v>
      </c>
      <c r="Y70" s="8">
        <v>1453</v>
      </c>
      <c r="Z70" s="8">
        <v>1178</v>
      </c>
      <c r="AA70" s="2">
        <v>265</v>
      </c>
      <c r="AB70" s="2">
        <v>1475</v>
      </c>
      <c r="AC70" s="2">
        <v>1128</v>
      </c>
    </row>
  </sheetData>
  <mergeCells count="20">
    <mergeCell ref="B2:D2"/>
    <mergeCell ref="B1:D1"/>
    <mergeCell ref="B3:D3"/>
    <mergeCell ref="F1:H1"/>
    <mergeCell ref="F2:H2"/>
    <mergeCell ref="F3:H3"/>
    <mergeCell ref="AN4:AR4"/>
    <mergeCell ref="J1:O1"/>
    <mergeCell ref="J2:L2"/>
    <mergeCell ref="M2:O2"/>
    <mergeCell ref="J3:O3"/>
    <mergeCell ref="Q1:V1"/>
    <mergeCell ref="Q2:S2"/>
    <mergeCell ref="T2:V2"/>
    <mergeCell ref="Q3:V3"/>
    <mergeCell ref="X1:AC1"/>
    <mergeCell ref="X2:Z2"/>
    <mergeCell ref="AA2:AC2"/>
    <mergeCell ref="X3:AC3"/>
    <mergeCell ref="AF4:AK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70"/>
  <sheetViews>
    <sheetView topLeftCell="W1" zoomScale="80" zoomScaleNormal="80" workbookViewId="0">
      <selection activeCell="AN6" sqref="AN6:AR11"/>
    </sheetView>
  </sheetViews>
  <sheetFormatPr defaultRowHeight="15" x14ac:dyDescent="0.25"/>
  <cols>
    <col min="1" max="1" width="16.140625" bestFit="1" customWidth="1"/>
    <col min="31" max="31" width="19.140625" bestFit="1" customWidth="1"/>
    <col min="39" max="39" width="19.140625" bestFit="1" customWidth="1"/>
    <col min="40" max="40" width="5" bestFit="1" customWidth="1"/>
  </cols>
  <sheetData>
    <row r="1" spans="1:44" x14ac:dyDescent="0.25">
      <c r="B1" s="184" t="s">
        <v>7</v>
      </c>
      <c r="C1" s="184"/>
      <c r="D1" s="184"/>
      <c r="F1" s="184" t="s">
        <v>0</v>
      </c>
      <c r="G1" s="184"/>
      <c r="H1" s="184"/>
      <c r="J1" s="184" t="s">
        <v>1</v>
      </c>
      <c r="K1" s="184"/>
      <c r="L1" s="184"/>
      <c r="M1" s="184"/>
      <c r="N1" s="184"/>
      <c r="O1" s="184"/>
      <c r="Q1" s="184" t="s">
        <v>2</v>
      </c>
      <c r="R1" s="184"/>
      <c r="S1" s="184"/>
      <c r="T1" s="184"/>
      <c r="U1" s="184"/>
      <c r="V1" s="184"/>
      <c r="X1" s="184" t="s">
        <v>3</v>
      </c>
      <c r="Y1" s="184"/>
      <c r="Z1" s="184"/>
      <c r="AA1" s="184"/>
      <c r="AB1" s="184"/>
      <c r="AC1" s="184"/>
    </row>
    <row r="2" spans="1:44" x14ac:dyDescent="0.25">
      <c r="B2" s="184" t="s">
        <v>8</v>
      </c>
      <c r="C2" s="184"/>
      <c r="D2" s="184"/>
      <c r="F2" s="184" t="s">
        <v>9</v>
      </c>
      <c r="G2" s="184"/>
      <c r="H2" s="184"/>
      <c r="J2" s="184" t="s">
        <v>9</v>
      </c>
      <c r="K2" s="184"/>
      <c r="L2" s="184"/>
      <c r="M2" s="184" t="s">
        <v>8</v>
      </c>
      <c r="N2" s="184"/>
      <c r="O2" s="184"/>
      <c r="Q2" s="184" t="s">
        <v>9</v>
      </c>
      <c r="R2" s="184"/>
      <c r="S2" s="184"/>
      <c r="T2" s="184" t="s">
        <v>8</v>
      </c>
      <c r="U2" s="184"/>
      <c r="V2" s="184"/>
      <c r="X2" s="184" t="s">
        <v>9</v>
      </c>
      <c r="Y2" s="184"/>
      <c r="Z2" s="184"/>
      <c r="AA2" s="184" t="s">
        <v>8</v>
      </c>
      <c r="AB2" s="184"/>
      <c r="AC2" s="184"/>
    </row>
    <row r="3" spans="1:44" x14ac:dyDescent="0.25">
      <c r="B3" s="184" t="s">
        <v>10</v>
      </c>
      <c r="C3" s="184"/>
      <c r="D3" s="184"/>
      <c r="F3" s="184" t="s">
        <v>10</v>
      </c>
      <c r="G3" s="184"/>
      <c r="H3" s="184"/>
      <c r="J3" s="184" t="s">
        <v>10</v>
      </c>
      <c r="K3" s="184"/>
      <c r="L3" s="184"/>
      <c r="M3" s="184"/>
      <c r="N3" s="184"/>
      <c r="O3" s="184"/>
      <c r="Q3" s="184" t="s">
        <v>10</v>
      </c>
      <c r="R3" s="184"/>
      <c r="S3" s="184"/>
      <c r="T3" s="184"/>
      <c r="U3" s="184"/>
      <c r="V3" s="184"/>
      <c r="X3" s="184" t="s">
        <v>10</v>
      </c>
      <c r="Y3" s="184"/>
      <c r="Z3" s="184"/>
      <c r="AA3" s="184"/>
      <c r="AB3" s="184"/>
      <c r="AC3" s="184"/>
    </row>
    <row r="4" spans="1:44" x14ac:dyDescent="0.25">
      <c r="A4" s="5" t="s">
        <v>11</v>
      </c>
      <c r="B4" s="1" t="s">
        <v>4</v>
      </c>
      <c r="C4" s="1" t="s">
        <v>5</v>
      </c>
      <c r="D4" s="1" t="s">
        <v>6</v>
      </c>
      <c r="E4" s="4"/>
      <c r="F4" s="3" t="s">
        <v>4</v>
      </c>
      <c r="G4" s="3" t="s">
        <v>5</v>
      </c>
      <c r="H4" s="3" t="s">
        <v>6</v>
      </c>
      <c r="I4" s="4"/>
      <c r="J4" s="3" t="s">
        <v>4</v>
      </c>
      <c r="K4" s="3" t="s">
        <v>5</v>
      </c>
      <c r="L4" s="3" t="s">
        <v>6</v>
      </c>
      <c r="M4" s="1" t="s">
        <v>4</v>
      </c>
      <c r="N4" s="1" t="s">
        <v>5</v>
      </c>
      <c r="O4" s="1" t="s">
        <v>6</v>
      </c>
      <c r="P4" s="4"/>
      <c r="Q4" s="3" t="s">
        <v>4</v>
      </c>
      <c r="R4" s="3" t="s">
        <v>5</v>
      </c>
      <c r="S4" s="3" t="s">
        <v>6</v>
      </c>
      <c r="T4" s="1" t="s">
        <v>4</v>
      </c>
      <c r="U4" s="1" t="s">
        <v>5</v>
      </c>
      <c r="V4" s="1" t="s">
        <v>6</v>
      </c>
      <c r="X4" s="3" t="s">
        <v>4</v>
      </c>
      <c r="Y4" s="3" t="s">
        <v>5</v>
      </c>
      <c r="Z4" s="3" t="s">
        <v>6</v>
      </c>
      <c r="AA4" s="1" t="s">
        <v>4</v>
      </c>
      <c r="AB4" s="1" t="s">
        <v>5</v>
      </c>
      <c r="AC4" s="1" t="s">
        <v>6</v>
      </c>
      <c r="AF4" s="184" t="s">
        <v>29</v>
      </c>
      <c r="AG4" s="184"/>
      <c r="AH4" s="184"/>
      <c r="AI4" s="184"/>
      <c r="AJ4" s="184"/>
      <c r="AK4" s="184"/>
      <c r="AM4" s="6"/>
      <c r="AN4" s="184" t="s">
        <v>29</v>
      </c>
      <c r="AO4" s="184"/>
      <c r="AP4" s="184"/>
      <c r="AQ4" s="184"/>
      <c r="AR4" s="184"/>
    </row>
    <row r="5" spans="1:44" x14ac:dyDescent="0.25">
      <c r="A5" s="5">
        <v>1948</v>
      </c>
      <c r="B5" s="2">
        <v>5</v>
      </c>
      <c r="C5" s="2">
        <v>0</v>
      </c>
      <c r="D5" s="2">
        <v>0</v>
      </c>
      <c r="E5" s="4"/>
      <c r="F5" s="8">
        <v>0</v>
      </c>
      <c r="G5" s="8">
        <v>0</v>
      </c>
      <c r="H5" s="8">
        <v>0</v>
      </c>
      <c r="I5" s="4"/>
      <c r="J5" s="8">
        <v>0</v>
      </c>
      <c r="K5" s="8">
        <v>0</v>
      </c>
      <c r="L5" s="8">
        <v>0</v>
      </c>
      <c r="M5" s="2">
        <v>0</v>
      </c>
      <c r="N5" s="2">
        <v>0</v>
      </c>
      <c r="O5" s="2">
        <v>0</v>
      </c>
      <c r="P5" s="4"/>
      <c r="Q5" s="8">
        <v>0</v>
      </c>
      <c r="R5" s="8">
        <v>0</v>
      </c>
      <c r="S5" s="8">
        <v>0</v>
      </c>
      <c r="T5" s="2" t="s">
        <v>12</v>
      </c>
      <c r="U5" s="2">
        <v>0</v>
      </c>
      <c r="V5" s="2">
        <v>0</v>
      </c>
      <c r="W5" s="4"/>
      <c r="X5" s="8">
        <v>59</v>
      </c>
      <c r="Y5" s="8">
        <v>0</v>
      </c>
      <c r="Z5" s="8">
        <v>0</v>
      </c>
      <c r="AA5" s="2">
        <v>82</v>
      </c>
      <c r="AB5" s="2">
        <v>0</v>
      </c>
      <c r="AC5" s="2">
        <v>0</v>
      </c>
      <c r="AF5" s="5" t="s">
        <v>22</v>
      </c>
      <c r="AG5" s="5" t="s">
        <v>23</v>
      </c>
      <c r="AH5" s="5" t="s">
        <v>24</v>
      </c>
      <c r="AI5" s="5" t="s">
        <v>25</v>
      </c>
      <c r="AJ5" s="5" t="s">
        <v>26</v>
      </c>
      <c r="AK5" s="5" t="s">
        <v>27</v>
      </c>
      <c r="AM5" s="6"/>
      <c r="AN5" s="5" t="s">
        <v>22</v>
      </c>
      <c r="AO5" s="5" t="s">
        <v>23</v>
      </c>
      <c r="AP5" s="5" t="s">
        <v>24</v>
      </c>
      <c r="AQ5" s="5" t="s">
        <v>25</v>
      </c>
      <c r="AR5" s="5" t="s">
        <v>26</v>
      </c>
    </row>
    <row r="6" spans="1:44" x14ac:dyDescent="0.25">
      <c r="A6" s="5">
        <v>1949</v>
      </c>
      <c r="B6" s="2">
        <v>5</v>
      </c>
      <c r="C6" s="2">
        <v>0</v>
      </c>
      <c r="D6" s="2">
        <v>0</v>
      </c>
      <c r="E6" s="4"/>
      <c r="F6" s="8">
        <v>0</v>
      </c>
      <c r="G6" s="8">
        <v>0</v>
      </c>
      <c r="H6" s="8">
        <v>0</v>
      </c>
      <c r="I6" s="4"/>
      <c r="J6" s="8" t="s">
        <v>12</v>
      </c>
      <c r="K6" s="8">
        <v>0</v>
      </c>
      <c r="L6" s="8">
        <v>0</v>
      </c>
      <c r="M6" s="2">
        <v>0</v>
      </c>
      <c r="N6" s="2">
        <v>0</v>
      </c>
      <c r="O6" s="2">
        <v>0</v>
      </c>
      <c r="P6" s="4"/>
      <c r="Q6" s="8">
        <v>0</v>
      </c>
      <c r="R6" s="8">
        <v>0</v>
      </c>
      <c r="S6" s="8">
        <v>0</v>
      </c>
      <c r="T6" s="2" t="s">
        <v>12</v>
      </c>
      <c r="U6" s="2">
        <v>0</v>
      </c>
      <c r="V6" s="2">
        <v>0</v>
      </c>
      <c r="W6" s="4"/>
      <c r="X6" s="8">
        <v>60</v>
      </c>
      <c r="Y6" s="8">
        <v>0</v>
      </c>
      <c r="Z6" s="8">
        <v>0</v>
      </c>
      <c r="AA6" s="2">
        <v>82</v>
      </c>
      <c r="AB6" s="2">
        <v>0</v>
      </c>
      <c r="AC6" s="2">
        <v>0</v>
      </c>
      <c r="AE6" s="11" t="s">
        <v>28</v>
      </c>
      <c r="AF6" s="4">
        <v>6300</v>
      </c>
      <c r="AG6" s="4">
        <v>18100</v>
      </c>
      <c r="AH6" s="4">
        <v>14400</v>
      </c>
      <c r="AI6" s="4">
        <v>14700</v>
      </c>
      <c r="AJ6" s="4">
        <v>16000</v>
      </c>
      <c r="AK6" s="4">
        <v>69600</v>
      </c>
      <c r="AM6" s="11" t="s">
        <v>28</v>
      </c>
      <c r="AN6" s="17">
        <v>0.09</v>
      </c>
      <c r="AO6" s="17">
        <v>0.26</v>
      </c>
      <c r="AP6" s="17">
        <v>0.21</v>
      </c>
      <c r="AQ6" s="17">
        <v>0.21</v>
      </c>
      <c r="AR6" s="17">
        <v>0.23</v>
      </c>
    </row>
    <row r="7" spans="1:44" x14ac:dyDescent="0.25">
      <c r="A7" s="5">
        <v>1950</v>
      </c>
      <c r="B7" s="2">
        <v>5</v>
      </c>
      <c r="C7" s="2">
        <v>0</v>
      </c>
      <c r="D7" s="2">
        <v>0</v>
      </c>
      <c r="E7" s="4"/>
      <c r="F7" s="8">
        <v>0</v>
      </c>
      <c r="G7" s="8">
        <v>0</v>
      </c>
      <c r="H7" s="8">
        <v>0</v>
      </c>
      <c r="I7" s="4"/>
      <c r="J7" s="8" t="s">
        <v>12</v>
      </c>
      <c r="K7" s="8">
        <v>0</v>
      </c>
      <c r="L7" s="8">
        <v>0</v>
      </c>
      <c r="M7" s="2">
        <v>0</v>
      </c>
      <c r="N7" s="2">
        <v>0</v>
      </c>
      <c r="O7" s="2">
        <v>0</v>
      </c>
      <c r="P7" s="4"/>
      <c r="Q7" s="8">
        <v>0</v>
      </c>
      <c r="R7" s="8">
        <v>0</v>
      </c>
      <c r="S7" s="8">
        <v>0</v>
      </c>
      <c r="T7" s="2" t="s">
        <v>12</v>
      </c>
      <c r="U7" s="2">
        <v>0</v>
      </c>
      <c r="V7" s="2">
        <v>0</v>
      </c>
      <c r="W7" s="4"/>
      <c r="X7" s="8">
        <v>61</v>
      </c>
      <c r="Y7" s="8">
        <v>0</v>
      </c>
      <c r="Z7" s="8">
        <v>0</v>
      </c>
      <c r="AA7" s="2">
        <v>83</v>
      </c>
      <c r="AB7" s="2">
        <v>0</v>
      </c>
      <c r="AC7" s="2">
        <v>0</v>
      </c>
      <c r="AE7" s="11" t="s">
        <v>7</v>
      </c>
      <c r="AF7" s="4">
        <v>1100</v>
      </c>
      <c r="AG7" s="4">
        <v>4000</v>
      </c>
      <c r="AH7" s="4">
        <v>3600</v>
      </c>
      <c r="AI7" s="4">
        <v>4300</v>
      </c>
      <c r="AJ7" s="4">
        <v>3300</v>
      </c>
      <c r="AK7" s="4">
        <v>16300</v>
      </c>
      <c r="AM7" s="11" t="s">
        <v>7</v>
      </c>
      <c r="AN7" s="17">
        <v>7.0000000000000007E-2</v>
      </c>
      <c r="AO7" s="17">
        <v>0.25</v>
      </c>
      <c r="AP7" s="17">
        <v>0.22</v>
      </c>
      <c r="AQ7" s="17">
        <v>0.26</v>
      </c>
      <c r="AR7" s="17">
        <v>0.2</v>
      </c>
    </row>
    <row r="8" spans="1:44" x14ac:dyDescent="0.25">
      <c r="A8" s="5">
        <v>1951</v>
      </c>
      <c r="B8" s="2">
        <v>5</v>
      </c>
      <c r="C8" s="2">
        <v>0</v>
      </c>
      <c r="D8" s="2">
        <v>0</v>
      </c>
      <c r="E8" s="4"/>
      <c r="F8" s="8">
        <v>0</v>
      </c>
      <c r="G8" s="8">
        <v>0</v>
      </c>
      <c r="H8" s="8">
        <v>0</v>
      </c>
      <c r="I8" s="4"/>
      <c r="J8" s="8" t="s">
        <v>12</v>
      </c>
      <c r="K8" s="8">
        <v>0</v>
      </c>
      <c r="L8" s="8">
        <v>0</v>
      </c>
      <c r="M8" s="2">
        <v>0</v>
      </c>
      <c r="N8" s="2">
        <v>0</v>
      </c>
      <c r="O8" s="2">
        <v>0</v>
      </c>
      <c r="P8" s="4"/>
      <c r="Q8" s="8">
        <v>0</v>
      </c>
      <c r="R8" s="8">
        <v>0</v>
      </c>
      <c r="S8" s="8">
        <v>0</v>
      </c>
      <c r="T8" s="2" t="s">
        <v>12</v>
      </c>
      <c r="U8" s="2">
        <v>0</v>
      </c>
      <c r="V8" s="2">
        <v>0</v>
      </c>
      <c r="W8" s="4"/>
      <c r="X8" s="8">
        <v>61</v>
      </c>
      <c r="Y8" s="8">
        <v>0</v>
      </c>
      <c r="Z8" s="8">
        <v>0</v>
      </c>
      <c r="AA8" s="2">
        <v>84</v>
      </c>
      <c r="AB8" s="2">
        <v>0</v>
      </c>
      <c r="AC8" s="2">
        <v>0</v>
      </c>
      <c r="AE8" s="11" t="s">
        <v>0</v>
      </c>
      <c r="AF8" s="4">
        <v>900</v>
      </c>
      <c r="AG8" s="4">
        <v>3200</v>
      </c>
      <c r="AH8" s="4">
        <v>2600</v>
      </c>
      <c r="AI8" s="4">
        <v>1200</v>
      </c>
      <c r="AJ8" s="4" t="s">
        <v>30</v>
      </c>
      <c r="AK8" s="4">
        <v>8000</v>
      </c>
      <c r="AM8" s="11" t="s">
        <v>0</v>
      </c>
      <c r="AN8" s="17">
        <v>0.11</v>
      </c>
      <c r="AO8" s="17">
        <v>0.4</v>
      </c>
      <c r="AP8" s="17">
        <v>0.33</v>
      </c>
      <c r="AQ8" s="17">
        <v>0.15</v>
      </c>
      <c r="AR8" s="17">
        <v>0.01</v>
      </c>
    </row>
    <row r="9" spans="1:44" x14ac:dyDescent="0.25">
      <c r="A9" s="5">
        <v>1952</v>
      </c>
      <c r="B9" s="2">
        <v>5</v>
      </c>
      <c r="C9" s="2">
        <v>0</v>
      </c>
      <c r="D9" s="2">
        <v>0</v>
      </c>
      <c r="E9" s="4"/>
      <c r="F9" s="8">
        <v>0</v>
      </c>
      <c r="G9" s="8">
        <v>0</v>
      </c>
      <c r="H9" s="8">
        <v>0</v>
      </c>
      <c r="I9" s="4"/>
      <c r="J9" s="8" t="s">
        <v>12</v>
      </c>
      <c r="K9" s="8">
        <v>0</v>
      </c>
      <c r="L9" s="8">
        <v>0</v>
      </c>
      <c r="M9" s="2">
        <v>0</v>
      </c>
      <c r="N9" s="2">
        <v>0</v>
      </c>
      <c r="O9" s="2">
        <v>0</v>
      </c>
      <c r="P9" s="4"/>
      <c r="Q9" s="8">
        <v>0</v>
      </c>
      <c r="R9" s="8">
        <v>0</v>
      </c>
      <c r="S9" s="8">
        <v>0</v>
      </c>
      <c r="T9" s="2" t="s">
        <v>12</v>
      </c>
      <c r="U9" s="2">
        <v>0</v>
      </c>
      <c r="V9" s="2">
        <v>0</v>
      </c>
      <c r="W9" s="4"/>
      <c r="X9" s="8">
        <v>62</v>
      </c>
      <c r="Y9" s="8">
        <v>0</v>
      </c>
      <c r="Z9" s="8">
        <v>0</v>
      </c>
      <c r="AA9" s="2">
        <v>85</v>
      </c>
      <c r="AB9" s="2">
        <v>0</v>
      </c>
      <c r="AC9" s="2">
        <v>0</v>
      </c>
      <c r="AE9" s="11" t="s">
        <v>1</v>
      </c>
      <c r="AF9" s="4">
        <v>900</v>
      </c>
      <c r="AG9" s="4">
        <v>2600</v>
      </c>
      <c r="AH9" s="4">
        <v>1900</v>
      </c>
      <c r="AI9" s="4">
        <v>2000</v>
      </c>
      <c r="AJ9" s="4">
        <v>1300</v>
      </c>
      <c r="AK9" s="4">
        <v>8700</v>
      </c>
      <c r="AM9" s="11" t="s">
        <v>1</v>
      </c>
      <c r="AN9" s="17">
        <v>0.11</v>
      </c>
      <c r="AO9" s="17">
        <v>0.3</v>
      </c>
      <c r="AP9" s="17">
        <v>0.22</v>
      </c>
      <c r="AQ9" s="17">
        <v>0.23</v>
      </c>
      <c r="AR9" s="17">
        <v>0.15</v>
      </c>
    </row>
    <row r="10" spans="1:44" x14ac:dyDescent="0.25">
      <c r="A10" s="5">
        <v>1953</v>
      </c>
      <c r="B10" s="2">
        <v>6</v>
      </c>
      <c r="C10" s="2">
        <v>0</v>
      </c>
      <c r="D10" s="2">
        <v>0</v>
      </c>
      <c r="E10" s="4"/>
      <c r="F10" s="8">
        <v>0</v>
      </c>
      <c r="G10" s="8">
        <v>0</v>
      </c>
      <c r="H10" s="8">
        <v>0</v>
      </c>
      <c r="I10" s="4"/>
      <c r="J10" s="8" t="s">
        <v>12</v>
      </c>
      <c r="K10" s="8">
        <v>0</v>
      </c>
      <c r="L10" s="8">
        <v>0</v>
      </c>
      <c r="M10" s="2">
        <v>0</v>
      </c>
      <c r="N10" s="2">
        <v>0</v>
      </c>
      <c r="O10" s="2">
        <v>0</v>
      </c>
      <c r="P10" s="4"/>
      <c r="Q10" s="8">
        <v>0</v>
      </c>
      <c r="R10" s="8">
        <v>0</v>
      </c>
      <c r="S10" s="8">
        <v>0</v>
      </c>
      <c r="T10" s="2" t="s">
        <v>12</v>
      </c>
      <c r="U10" s="2">
        <v>0</v>
      </c>
      <c r="V10" s="2">
        <v>0</v>
      </c>
      <c r="W10" s="4"/>
      <c r="X10" s="8">
        <v>63</v>
      </c>
      <c r="Y10" s="8">
        <v>0</v>
      </c>
      <c r="Z10" s="8">
        <v>0</v>
      </c>
      <c r="AA10" s="2">
        <v>86</v>
      </c>
      <c r="AB10" s="2">
        <v>0</v>
      </c>
      <c r="AC10" s="2">
        <v>0</v>
      </c>
      <c r="AE10" s="11" t="s">
        <v>2</v>
      </c>
      <c r="AF10" s="4">
        <v>600</v>
      </c>
      <c r="AG10" s="4">
        <v>600</v>
      </c>
      <c r="AH10" s="4">
        <v>300</v>
      </c>
      <c r="AI10" s="4">
        <v>200</v>
      </c>
      <c r="AJ10" s="4">
        <v>200</v>
      </c>
      <c r="AK10" s="4">
        <v>1900</v>
      </c>
      <c r="AM10" s="11" t="s">
        <v>2</v>
      </c>
      <c r="AN10" s="17">
        <v>0.3</v>
      </c>
      <c r="AO10" s="17">
        <v>0.32</v>
      </c>
      <c r="AP10" s="17">
        <v>0.15</v>
      </c>
      <c r="AQ10" s="17">
        <v>0.13</v>
      </c>
      <c r="AR10" s="17">
        <v>0.1</v>
      </c>
    </row>
    <row r="11" spans="1:44" x14ac:dyDescent="0.25">
      <c r="A11" s="5">
        <v>1954</v>
      </c>
      <c r="B11" s="2">
        <v>6</v>
      </c>
      <c r="C11" s="2">
        <v>0</v>
      </c>
      <c r="D11" s="2">
        <v>0</v>
      </c>
      <c r="E11" s="4"/>
      <c r="F11" s="8">
        <v>0</v>
      </c>
      <c r="G11" s="8">
        <v>0</v>
      </c>
      <c r="H11" s="8">
        <v>0</v>
      </c>
      <c r="I11" s="4"/>
      <c r="J11" s="8" t="s">
        <v>12</v>
      </c>
      <c r="K11" s="8">
        <v>0</v>
      </c>
      <c r="L11" s="8">
        <v>0</v>
      </c>
      <c r="M11" s="2">
        <v>0</v>
      </c>
      <c r="N11" s="2">
        <v>0</v>
      </c>
      <c r="O11" s="2">
        <v>0</v>
      </c>
      <c r="P11" s="4"/>
      <c r="Q11" s="8">
        <v>0</v>
      </c>
      <c r="R11" s="8">
        <v>0</v>
      </c>
      <c r="S11" s="8">
        <v>0</v>
      </c>
      <c r="T11" s="2" t="s">
        <v>12</v>
      </c>
      <c r="U11" s="2">
        <v>0</v>
      </c>
      <c r="V11" s="2">
        <v>0</v>
      </c>
      <c r="W11" s="4"/>
      <c r="X11" s="8">
        <v>63</v>
      </c>
      <c r="Y11" s="8">
        <v>0</v>
      </c>
      <c r="Z11" s="8">
        <v>0</v>
      </c>
      <c r="AA11" s="2">
        <v>87</v>
      </c>
      <c r="AB11" s="2">
        <v>0</v>
      </c>
      <c r="AC11" s="2">
        <v>0</v>
      </c>
      <c r="AE11" s="11" t="s">
        <v>3</v>
      </c>
      <c r="AF11" s="4">
        <v>2800</v>
      </c>
      <c r="AG11" s="4">
        <v>7700</v>
      </c>
      <c r="AH11" s="4">
        <v>6000</v>
      </c>
      <c r="AI11" s="4">
        <v>7000</v>
      </c>
      <c r="AJ11" s="4">
        <v>11300</v>
      </c>
      <c r="AK11" s="4">
        <v>34800</v>
      </c>
      <c r="AM11" s="11" t="s">
        <v>3</v>
      </c>
      <c r="AN11" s="17">
        <v>0.08</v>
      </c>
      <c r="AO11" s="17">
        <v>0.22</v>
      </c>
      <c r="AP11" s="17">
        <v>0.17</v>
      </c>
      <c r="AQ11" s="17">
        <v>0.2</v>
      </c>
      <c r="AR11" s="17">
        <v>0.32</v>
      </c>
    </row>
    <row r="12" spans="1:44" x14ac:dyDescent="0.25">
      <c r="A12" s="5">
        <v>1955</v>
      </c>
      <c r="B12" s="2">
        <v>6</v>
      </c>
      <c r="C12" s="2">
        <v>0</v>
      </c>
      <c r="D12" s="2">
        <v>0</v>
      </c>
      <c r="E12" s="4"/>
      <c r="F12" s="8">
        <v>0</v>
      </c>
      <c r="G12" s="8">
        <v>0</v>
      </c>
      <c r="H12" s="8">
        <v>0</v>
      </c>
      <c r="I12" s="4"/>
      <c r="J12" s="8" t="s">
        <v>12</v>
      </c>
      <c r="K12" s="8">
        <v>0</v>
      </c>
      <c r="L12" s="8">
        <v>0</v>
      </c>
      <c r="M12" s="2">
        <v>0</v>
      </c>
      <c r="N12" s="2">
        <v>0</v>
      </c>
      <c r="O12" s="2">
        <v>0</v>
      </c>
      <c r="P12" s="4"/>
      <c r="Q12" s="8">
        <v>0</v>
      </c>
      <c r="R12" s="8">
        <v>0</v>
      </c>
      <c r="S12" s="8">
        <v>0</v>
      </c>
      <c r="T12" s="2" t="s">
        <v>12</v>
      </c>
      <c r="U12" s="2">
        <v>0</v>
      </c>
      <c r="V12" s="2">
        <v>0</v>
      </c>
      <c r="W12" s="4"/>
      <c r="X12" s="8">
        <v>64</v>
      </c>
      <c r="Y12" s="8">
        <v>0</v>
      </c>
      <c r="Z12" s="8">
        <v>0</v>
      </c>
      <c r="AA12" s="2">
        <v>87</v>
      </c>
      <c r="AB12" s="2">
        <v>0</v>
      </c>
      <c r="AC12" s="2">
        <v>0</v>
      </c>
    </row>
    <row r="13" spans="1:44" x14ac:dyDescent="0.25">
      <c r="A13" s="5">
        <v>1956</v>
      </c>
      <c r="B13" s="2">
        <v>6</v>
      </c>
      <c r="C13" s="2">
        <v>0</v>
      </c>
      <c r="D13" s="2">
        <v>0</v>
      </c>
      <c r="E13" s="4"/>
      <c r="F13" s="8">
        <v>0</v>
      </c>
      <c r="G13" s="8">
        <v>0</v>
      </c>
      <c r="H13" s="8">
        <v>0</v>
      </c>
      <c r="I13" s="4"/>
      <c r="J13" s="8" t="s">
        <v>12</v>
      </c>
      <c r="K13" s="8">
        <v>0</v>
      </c>
      <c r="L13" s="8">
        <v>0</v>
      </c>
      <c r="M13" s="2">
        <v>0</v>
      </c>
      <c r="N13" s="2">
        <v>0</v>
      </c>
      <c r="O13" s="2">
        <v>0</v>
      </c>
      <c r="P13" s="4"/>
      <c r="Q13" s="8">
        <v>0</v>
      </c>
      <c r="R13" s="8">
        <v>0</v>
      </c>
      <c r="S13" s="8">
        <v>0</v>
      </c>
      <c r="T13" s="2" t="s">
        <v>12</v>
      </c>
      <c r="U13" s="2">
        <v>0</v>
      </c>
      <c r="V13" s="2">
        <v>0</v>
      </c>
      <c r="W13" s="4"/>
      <c r="X13" s="8">
        <v>64</v>
      </c>
      <c r="Y13" s="8">
        <v>0</v>
      </c>
      <c r="Z13" s="8">
        <v>0</v>
      </c>
      <c r="AA13" s="2">
        <v>88</v>
      </c>
      <c r="AB13" s="2">
        <v>0</v>
      </c>
      <c r="AC13" s="2">
        <v>0</v>
      </c>
      <c r="AN13" s="13"/>
      <c r="AO13" s="13"/>
      <c r="AP13" s="13"/>
      <c r="AQ13" s="13"/>
      <c r="AR13" s="13"/>
    </row>
    <row r="14" spans="1:44" x14ac:dyDescent="0.25">
      <c r="A14" s="5">
        <v>1957</v>
      </c>
      <c r="B14" s="2">
        <v>6</v>
      </c>
      <c r="C14" s="2">
        <v>0</v>
      </c>
      <c r="D14" s="2">
        <v>0</v>
      </c>
      <c r="E14" s="4"/>
      <c r="F14" s="8">
        <v>0</v>
      </c>
      <c r="G14" s="8">
        <v>0</v>
      </c>
      <c r="H14" s="8">
        <v>0</v>
      </c>
      <c r="I14" s="4"/>
      <c r="J14" s="8" t="s">
        <v>12</v>
      </c>
      <c r="K14" s="8">
        <v>0</v>
      </c>
      <c r="L14" s="8">
        <v>0</v>
      </c>
      <c r="M14" s="2">
        <v>0</v>
      </c>
      <c r="N14" s="2">
        <v>0</v>
      </c>
      <c r="O14" s="2">
        <v>0</v>
      </c>
      <c r="P14" s="4"/>
      <c r="Q14" s="8">
        <v>0</v>
      </c>
      <c r="R14" s="8">
        <v>0</v>
      </c>
      <c r="S14" s="8">
        <v>0</v>
      </c>
      <c r="T14" s="2" t="s">
        <v>12</v>
      </c>
      <c r="U14" s="2">
        <v>0</v>
      </c>
      <c r="V14" s="2">
        <v>0</v>
      </c>
      <c r="W14" s="4"/>
      <c r="X14" s="8">
        <v>65</v>
      </c>
      <c r="Y14" s="8">
        <v>0</v>
      </c>
      <c r="Z14" s="8">
        <v>0</v>
      </c>
      <c r="AA14" s="2">
        <v>89</v>
      </c>
      <c r="AB14" s="2">
        <v>0</v>
      </c>
      <c r="AC14" s="2">
        <v>0</v>
      </c>
      <c r="AN14" s="13"/>
      <c r="AO14" s="13"/>
      <c r="AP14" s="13"/>
      <c r="AQ14" s="13"/>
      <c r="AR14" s="13"/>
    </row>
    <row r="15" spans="1:44" x14ac:dyDescent="0.25">
      <c r="A15" s="5">
        <v>1958</v>
      </c>
      <c r="B15" s="2">
        <v>7</v>
      </c>
      <c r="C15" s="2">
        <v>0</v>
      </c>
      <c r="D15" s="2">
        <v>0</v>
      </c>
      <c r="E15" s="4"/>
      <c r="F15" s="8">
        <v>0</v>
      </c>
      <c r="G15" s="8">
        <v>0</v>
      </c>
      <c r="H15" s="8">
        <v>0</v>
      </c>
      <c r="I15" s="4"/>
      <c r="J15" s="8" t="s">
        <v>12</v>
      </c>
      <c r="K15" s="8">
        <v>0</v>
      </c>
      <c r="L15" s="8">
        <v>0</v>
      </c>
      <c r="M15" s="2">
        <v>0</v>
      </c>
      <c r="N15" s="2">
        <v>0</v>
      </c>
      <c r="O15" s="2">
        <v>0</v>
      </c>
      <c r="P15" s="4"/>
      <c r="Q15" s="8">
        <v>0</v>
      </c>
      <c r="R15" s="8">
        <v>0</v>
      </c>
      <c r="S15" s="8">
        <v>0</v>
      </c>
      <c r="T15" s="2" t="s">
        <v>12</v>
      </c>
      <c r="U15" s="2">
        <v>0</v>
      </c>
      <c r="V15" s="2">
        <v>0</v>
      </c>
      <c r="W15" s="4"/>
      <c r="X15" s="8">
        <v>66</v>
      </c>
      <c r="Y15" s="8">
        <v>0</v>
      </c>
      <c r="Z15" s="8">
        <v>0</v>
      </c>
      <c r="AA15" s="2">
        <v>90</v>
      </c>
      <c r="AB15" s="2">
        <v>0</v>
      </c>
      <c r="AC15" s="2">
        <v>0</v>
      </c>
      <c r="AN15" s="13"/>
      <c r="AO15" s="13"/>
      <c r="AP15" s="13"/>
      <c r="AQ15" s="13"/>
      <c r="AR15" s="13"/>
    </row>
    <row r="16" spans="1:44" x14ac:dyDescent="0.25">
      <c r="A16" s="5">
        <v>1959</v>
      </c>
      <c r="B16" s="2">
        <v>7</v>
      </c>
      <c r="C16" s="2">
        <v>0</v>
      </c>
      <c r="D16" s="2">
        <v>0</v>
      </c>
      <c r="E16" s="4"/>
      <c r="F16" s="8">
        <v>0</v>
      </c>
      <c r="G16" s="8">
        <v>0</v>
      </c>
      <c r="H16" s="8">
        <v>0</v>
      </c>
      <c r="I16" s="4"/>
      <c r="J16" s="8" t="s">
        <v>12</v>
      </c>
      <c r="K16" s="8">
        <v>0</v>
      </c>
      <c r="L16" s="8">
        <v>0</v>
      </c>
      <c r="M16" s="2">
        <v>0</v>
      </c>
      <c r="N16" s="2">
        <v>0</v>
      </c>
      <c r="O16" s="2">
        <v>0</v>
      </c>
      <c r="P16" s="4"/>
      <c r="Q16" s="8">
        <v>0</v>
      </c>
      <c r="R16" s="8">
        <v>0</v>
      </c>
      <c r="S16" s="8">
        <v>0</v>
      </c>
      <c r="T16" s="2" t="s">
        <v>12</v>
      </c>
      <c r="U16" s="2">
        <v>0</v>
      </c>
      <c r="V16" s="2">
        <v>0</v>
      </c>
      <c r="W16" s="4"/>
      <c r="X16" s="8">
        <v>66</v>
      </c>
      <c r="Y16" s="8">
        <v>0</v>
      </c>
      <c r="Z16" s="8">
        <v>0</v>
      </c>
      <c r="AA16" s="2">
        <v>91</v>
      </c>
      <c r="AB16" s="2">
        <v>0</v>
      </c>
      <c r="AC16" s="2">
        <v>0</v>
      </c>
      <c r="AN16" s="13"/>
      <c r="AO16" s="13"/>
      <c r="AP16" s="13"/>
      <c r="AQ16" s="13"/>
      <c r="AR16" s="13"/>
    </row>
    <row r="17" spans="1:44" x14ac:dyDescent="0.25">
      <c r="A17" s="5">
        <v>1960</v>
      </c>
      <c r="B17" s="2">
        <v>7</v>
      </c>
      <c r="C17" s="2">
        <v>0</v>
      </c>
      <c r="D17" s="2">
        <v>0</v>
      </c>
      <c r="E17" s="4"/>
      <c r="F17" s="8">
        <v>0</v>
      </c>
      <c r="G17" s="8">
        <v>0</v>
      </c>
      <c r="H17" s="8">
        <v>0</v>
      </c>
      <c r="I17" s="4"/>
      <c r="J17" s="8" t="s">
        <v>12</v>
      </c>
      <c r="K17" s="8">
        <v>0</v>
      </c>
      <c r="L17" s="8">
        <v>0</v>
      </c>
      <c r="M17" s="2">
        <v>0</v>
      </c>
      <c r="N17" s="2">
        <v>0</v>
      </c>
      <c r="O17" s="2">
        <v>0</v>
      </c>
      <c r="P17" s="4"/>
      <c r="Q17" s="8">
        <v>0</v>
      </c>
      <c r="R17" s="8">
        <v>0</v>
      </c>
      <c r="S17" s="8">
        <v>0</v>
      </c>
      <c r="T17" s="2" t="s">
        <v>12</v>
      </c>
      <c r="U17" s="2">
        <v>0</v>
      </c>
      <c r="V17" s="2">
        <v>0</v>
      </c>
      <c r="W17" s="4"/>
      <c r="X17" s="8">
        <v>67</v>
      </c>
      <c r="Y17" s="8">
        <v>0</v>
      </c>
      <c r="Z17" s="8">
        <v>0</v>
      </c>
      <c r="AA17" s="2">
        <v>92</v>
      </c>
      <c r="AB17" s="2">
        <v>0</v>
      </c>
      <c r="AC17" s="2">
        <v>0</v>
      </c>
      <c r="AN17" s="13"/>
      <c r="AO17" s="13"/>
      <c r="AP17" s="13"/>
      <c r="AQ17" s="13"/>
      <c r="AR17" s="13"/>
    </row>
    <row r="18" spans="1:44" x14ac:dyDescent="0.25">
      <c r="A18" s="5">
        <v>1961</v>
      </c>
      <c r="B18" s="2">
        <v>7</v>
      </c>
      <c r="C18" s="2">
        <v>0</v>
      </c>
      <c r="D18" s="2">
        <v>0</v>
      </c>
      <c r="E18" s="4"/>
      <c r="F18" s="8">
        <v>0</v>
      </c>
      <c r="G18" s="8">
        <v>0</v>
      </c>
      <c r="H18" s="8">
        <v>0</v>
      </c>
      <c r="I18" s="4"/>
      <c r="J18" s="8" t="s">
        <v>12</v>
      </c>
      <c r="K18" s="8">
        <v>0</v>
      </c>
      <c r="L18" s="8">
        <v>0</v>
      </c>
      <c r="M18" s="2">
        <v>0</v>
      </c>
      <c r="N18" s="2">
        <v>0</v>
      </c>
      <c r="O18" s="2">
        <v>0</v>
      </c>
      <c r="P18" s="4"/>
      <c r="Q18" s="8">
        <v>0</v>
      </c>
      <c r="R18" s="8">
        <v>0</v>
      </c>
      <c r="S18" s="8">
        <v>0</v>
      </c>
      <c r="T18" s="2" t="s">
        <v>12</v>
      </c>
      <c r="U18" s="2">
        <v>0</v>
      </c>
      <c r="V18" s="2">
        <v>0</v>
      </c>
      <c r="W18" s="4"/>
      <c r="X18" s="8">
        <v>68</v>
      </c>
      <c r="Y18" s="8">
        <v>0</v>
      </c>
      <c r="Z18" s="8">
        <v>0</v>
      </c>
      <c r="AA18" s="2">
        <v>93</v>
      </c>
      <c r="AB18" s="2">
        <v>0</v>
      </c>
      <c r="AC18" s="2">
        <v>0</v>
      </c>
      <c r="AN18" s="13"/>
      <c r="AO18" s="13"/>
      <c r="AP18" s="13"/>
      <c r="AQ18" s="13"/>
      <c r="AR18" s="13"/>
    </row>
    <row r="19" spans="1:44" x14ac:dyDescent="0.25">
      <c r="A19" s="5">
        <v>1962</v>
      </c>
      <c r="B19" s="2">
        <v>8</v>
      </c>
      <c r="C19" s="2">
        <v>0</v>
      </c>
      <c r="D19" s="2">
        <v>0</v>
      </c>
      <c r="E19" s="4"/>
      <c r="F19" s="8">
        <v>0</v>
      </c>
      <c r="G19" s="8">
        <v>0</v>
      </c>
      <c r="H19" s="8">
        <v>0</v>
      </c>
      <c r="I19" s="4"/>
      <c r="J19" s="8">
        <v>0</v>
      </c>
      <c r="K19" s="8">
        <v>0</v>
      </c>
      <c r="L19" s="8">
        <v>0</v>
      </c>
      <c r="M19" s="2">
        <v>0</v>
      </c>
      <c r="N19" s="2">
        <v>0</v>
      </c>
      <c r="O19" s="2">
        <v>0</v>
      </c>
      <c r="P19" s="4"/>
      <c r="Q19" s="8">
        <v>0</v>
      </c>
      <c r="R19" s="8">
        <v>0</v>
      </c>
      <c r="S19" s="8">
        <v>0</v>
      </c>
      <c r="T19" s="2" t="s">
        <v>12</v>
      </c>
      <c r="U19" s="2">
        <v>0</v>
      </c>
      <c r="V19" s="2">
        <v>0</v>
      </c>
      <c r="W19" s="4"/>
      <c r="X19" s="8">
        <v>68</v>
      </c>
      <c r="Y19" s="8">
        <v>0</v>
      </c>
      <c r="Z19" s="8">
        <v>0</v>
      </c>
      <c r="AA19" s="2">
        <v>93</v>
      </c>
      <c r="AB19" s="2">
        <v>0</v>
      </c>
      <c r="AC19" s="2">
        <v>0</v>
      </c>
    </row>
    <row r="20" spans="1:44" x14ac:dyDescent="0.25">
      <c r="A20" s="5">
        <v>1963</v>
      </c>
      <c r="B20" s="2">
        <v>8</v>
      </c>
      <c r="C20" s="2">
        <v>0</v>
      </c>
      <c r="D20" s="2">
        <v>0</v>
      </c>
      <c r="E20" s="4"/>
      <c r="F20" s="8">
        <v>0</v>
      </c>
      <c r="G20" s="8">
        <v>0</v>
      </c>
      <c r="H20" s="8">
        <v>0</v>
      </c>
      <c r="I20" s="4"/>
      <c r="J20" s="8">
        <v>0</v>
      </c>
      <c r="K20" s="8">
        <v>0</v>
      </c>
      <c r="L20" s="8">
        <v>0</v>
      </c>
      <c r="M20" s="2">
        <v>0</v>
      </c>
      <c r="N20" s="2">
        <v>0</v>
      </c>
      <c r="O20" s="2">
        <v>0</v>
      </c>
      <c r="P20" s="4"/>
      <c r="Q20" s="8">
        <v>0</v>
      </c>
      <c r="R20" s="8">
        <v>0</v>
      </c>
      <c r="S20" s="8">
        <v>0</v>
      </c>
      <c r="T20" s="2" t="s">
        <v>12</v>
      </c>
      <c r="U20" s="2">
        <v>0</v>
      </c>
      <c r="V20" s="2">
        <v>0</v>
      </c>
      <c r="W20" s="4"/>
      <c r="X20" s="8">
        <v>69</v>
      </c>
      <c r="Y20" s="8">
        <v>0</v>
      </c>
      <c r="Z20" s="8">
        <v>0</v>
      </c>
      <c r="AA20" s="2">
        <v>94</v>
      </c>
      <c r="AB20" s="2">
        <v>0</v>
      </c>
      <c r="AC20" s="2">
        <v>0</v>
      </c>
    </row>
    <row r="21" spans="1:44" x14ac:dyDescent="0.25">
      <c r="A21" s="5">
        <v>1964</v>
      </c>
      <c r="B21" s="2">
        <v>8</v>
      </c>
      <c r="C21" s="2">
        <v>0</v>
      </c>
      <c r="D21" s="2">
        <v>0</v>
      </c>
      <c r="E21" s="4"/>
      <c r="F21" s="8">
        <v>0</v>
      </c>
      <c r="G21" s="8">
        <v>0</v>
      </c>
      <c r="H21" s="8">
        <v>0</v>
      </c>
      <c r="I21" s="4"/>
      <c r="J21" s="8">
        <v>0</v>
      </c>
      <c r="K21" s="8">
        <v>0</v>
      </c>
      <c r="L21" s="8">
        <v>0</v>
      </c>
      <c r="M21" s="2">
        <v>0</v>
      </c>
      <c r="N21" s="2">
        <v>0</v>
      </c>
      <c r="O21" s="2">
        <v>0</v>
      </c>
      <c r="P21" s="4"/>
      <c r="Q21" s="8">
        <v>0</v>
      </c>
      <c r="R21" s="8">
        <v>0</v>
      </c>
      <c r="S21" s="8">
        <v>0</v>
      </c>
      <c r="T21" s="2" t="s">
        <v>12</v>
      </c>
      <c r="U21" s="2">
        <v>0</v>
      </c>
      <c r="V21" s="2">
        <v>0</v>
      </c>
      <c r="W21" s="4"/>
      <c r="X21" s="8">
        <v>70</v>
      </c>
      <c r="Y21" s="8">
        <v>0</v>
      </c>
      <c r="Z21" s="8">
        <v>0</v>
      </c>
      <c r="AA21" s="2">
        <v>95</v>
      </c>
      <c r="AB21" s="2">
        <v>0</v>
      </c>
      <c r="AC21" s="2">
        <v>0</v>
      </c>
    </row>
    <row r="22" spans="1:44" x14ac:dyDescent="0.25">
      <c r="A22" s="5">
        <v>1965</v>
      </c>
      <c r="B22" s="2">
        <v>9</v>
      </c>
      <c r="C22" s="2">
        <v>0</v>
      </c>
      <c r="D22" s="2">
        <v>0</v>
      </c>
      <c r="E22" s="4"/>
      <c r="F22" s="8">
        <v>0</v>
      </c>
      <c r="G22" s="8">
        <v>0</v>
      </c>
      <c r="H22" s="8">
        <v>0</v>
      </c>
      <c r="I22" s="4"/>
      <c r="J22" s="8">
        <v>0</v>
      </c>
      <c r="K22" s="8">
        <v>0</v>
      </c>
      <c r="L22" s="8">
        <v>0</v>
      </c>
      <c r="M22" s="2">
        <v>0</v>
      </c>
      <c r="N22" s="2">
        <v>0</v>
      </c>
      <c r="O22" s="2">
        <v>0</v>
      </c>
      <c r="P22" s="4"/>
      <c r="Q22" s="8">
        <v>0</v>
      </c>
      <c r="R22" s="8">
        <v>0</v>
      </c>
      <c r="S22" s="8">
        <v>0</v>
      </c>
      <c r="T22" s="2" t="s">
        <v>12</v>
      </c>
      <c r="U22" s="2">
        <v>0</v>
      </c>
      <c r="V22" s="2">
        <v>0</v>
      </c>
      <c r="W22" s="4"/>
      <c r="X22" s="8">
        <v>71</v>
      </c>
      <c r="Y22" s="8">
        <v>0</v>
      </c>
      <c r="Z22" s="8">
        <v>0</v>
      </c>
      <c r="AA22" s="2">
        <v>96</v>
      </c>
      <c r="AB22" s="2">
        <v>0</v>
      </c>
      <c r="AC22" s="2">
        <v>0</v>
      </c>
    </row>
    <row r="23" spans="1:44" x14ac:dyDescent="0.25">
      <c r="A23" s="5">
        <v>1966</v>
      </c>
      <c r="B23" s="2">
        <v>9</v>
      </c>
      <c r="C23" s="2">
        <v>0</v>
      </c>
      <c r="D23" s="2">
        <v>0</v>
      </c>
      <c r="E23" s="4"/>
      <c r="F23" s="8">
        <v>0</v>
      </c>
      <c r="G23" s="8">
        <v>0</v>
      </c>
      <c r="H23" s="8">
        <v>0</v>
      </c>
      <c r="I23" s="4"/>
      <c r="J23" s="8">
        <v>0</v>
      </c>
      <c r="K23" s="8">
        <v>0</v>
      </c>
      <c r="L23" s="8">
        <v>0</v>
      </c>
      <c r="M23" s="2">
        <v>0</v>
      </c>
      <c r="N23" s="2">
        <v>0</v>
      </c>
      <c r="O23" s="2">
        <v>0</v>
      </c>
      <c r="P23" s="4"/>
      <c r="Q23" s="8">
        <v>0</v>
      </c>
      <c r="R23" s="8">
        <v>0</v>
      </c>
      <c r="S23" s="8">
        <v>0</v>
      </c>
      <c r="T23" s="2" t="s">
        <v>12</v>
      </c>
      <c r="U23" s="2">
        <v>0</v>
      </c>
      <c r="V23" s="2">
        <v>0</v>
      </c>
      <c r="W23" s="4"/>
      <c r="X23" s="8">
        <v>71</v>
      </c>
      <c r="Y23" s="8">
        <v>0</v>
      </c>
      <c r="Z23" s="8">
        <v>0</v>
      </c>
      <c r="AA23" s="2">
        <v>97</v>
      </c>
      <c r="AB23" s="2">
        <v>0</v>
      </c>
      <c r="AC23" s="2">
        <v>0</v>
      </c>
    </row>
    <row r="24" spans="1:44" x14ac:dyDescent="0.25">
      <c r="A24" s="5">
        <v>1967</v>
      </c>
      <c r="B24" s="2">
        <v>9</v>
      </c>
      <c r="C24" s="2">
        <v>0</v>
      </c>
      <c r="D24" s="2">
        <v>0</v>
      </c>
      <c r="E24" s="4"/>
      <c r="F24" s="8">
        <v>0</v>
      </c>
      <c r="G24" s="8">
        <v>0</v>
      </c>
      <c r="H24" s="8">
        <v>0</v>
      </c>
      <c r="I24" s="4"/>
      <c r="J24" s="8">
        <v>0</v>
      </c>
      <c r="K24" s="8">
        <v>0</v>
      </c>
      <c r="L24" s="8">
        <v>0</v>
      </c>
      <c r="M24" s="2" t="s">
        <v>12</v>
      </c>
      <c r="N24" s="2">
        <v>0</v>
      </c>
      <c r="O24" s="2">
        <v>0</v>
      </c>
      <c r="P24" s="4"/>
      <c r="Q24" s="8">
        <v>0</v>
      </c>
      <c r="R24" s="8">
        <v>0</v>
      </c>
      <c r="S24" s="8">
        <v>0</v>
      </c>
      <c r="T24" s="2" t="s">
        <v>12</v>
      </c>
      <c r="U24" s="2">
        <v>0</v>
      </c>
      <c r="V24" s="2">
        <v>0</v>
      </c>
      <c r="W24" s="4"/>
      <c r="X24" s="8">
        <v>72</v>
      </c>
      <c r="Y24" s="8">
        <v>0</v>
      </c>
      <c r="Z24" s="8">
        <v>0</v>
      </c>
      <c r="AA24" s="2">
        <v>98</v>
      </c>
      <c r="AB24" s="2">
        <v>0</v>
      </c>
      <c r="AC24" s="2">
        <v>0</v>
      </c>
    </row>
    <row r="25" spans="1:44" x14ac:dyDescent="0.25">
      <c r="A25" s="5">
        <v>1968</v>
      </c>
      <c r="B25" s="2">
        <v>10</v>
      </c>
      <c r="C25" s="2">
        <v>0</v>
      </c>
      <c r="D25" s="2">
        <v>0</v>
      </c>
      <c r="E25" s="4"/>
      <c r="F25" s="8">
        <v>0</v>
      </c>
      <c r="G25" s="8">
        <v>0</v>
      </c>
      <c r="H25" s="8">
        <v>0</v>
      </c>
      <c r="I25" s="4"/>
      <c r="J25" s="8">
        <v>0</v>
      </c>
      <c r="K25" s="8">
        <v>0</v>
      </c>
      <c r="L25" s="8">
        <v>0</v>
      </c>
      <c r="M25" s="2" t="s">
        <v>12</v>
      </c>
      <c r="N25" s="2">
        <v>0</v>
      </c>
      <c r="O25" s="2">
        <v>0</v>
      </c>
      <c r="P25" s="4"/>
      <c r="Q25" s="8">
        <v>0</v>
      </c>
      <c r="R25" s="8">
        <v>0</v>
      </c>
      <c r="S25" s="8">
        <v>0</v>
      </c>
      <c r="T25" s="2" t="s">
        <v>12</v>
      </c>
      <c r="U25" s="2">
        <v>0</v>
      </c>
      <c r="V25" s="2">
        <v>0</v>
      </c>
      <c r="W25" s="4"/>
      <c r="X25" s="8">
        <v>73</v>
      </c>
      <c r="Y25" s="8">
        <v>0</v>
      </c>
      <c r="Z25" s="8">
        <v>0</v>
      </c>
      <c r="AA25" s="2">
        <v>99</v>
      </c>
      <c r="AB25" s="2">
        <v>0</v>
      </c>
      <c r="AC25" s="2">
        <v>0</v>
      </c>
    </row>
    <row r="26" spans="1:44" x14ac:dyDescent="0.25">
      <c r="A26" s="5">
        <v>1969</v>
      </c>
      <c r="B26" s="2">
        <v>10</v>
      </c>
      <c r="C26" s="2">
        <v>0</v>
      </c>
      <c r="D26" s="2">
        <v>0</v>
      </c>
      <c r="E26" s="4"/>
      <c r="F26" s="8">
        <v>0</v>
      </c>
      <c r="G26" s="8">
        <v>0</v>
      </c>
      <c r="H26" s="8">
        <v>0</v>
      </c>
      <c r="I26" s="4"/>
      <c r="J26" s="8">
        <v>0</v>
      </c>
      <c r="K26" s="8">
        <v>0</v>
      </c>
      <c r="L26" s="8">
        <v>0</v>
      </c>
      <c r="M26" s="2" t="s">
        <v>12</v>
      </c>
      <c r="N26" s="2">
        <v>0</v>
      </c>
      <c r="O26" s="2">
        <v>0</v>
      </c>
      <c r="P26" s="4"/>
      <c r="Q26" s="8">
        <v>0</v>
      </c>
      <c r="R26" s="8">
        <v>0</v>
      </c>
      <c r="S26" s="8">
        <v>0</v>
      </c>
      <c r="T26" s="2" t="s">
        <v>12</v>
      </c>
      <c r="U26" s="2">
        <v>0</v>
      </c>
      <c r="V26" s="2">
        <v>0</v>
      </c>
      <c r="W26" s="4"/>
      <c r="X26" s="8">
        <v>73</v>
      </c>
      <c r="Y26" s="8">
        <v>0</v>
      </c>
      <c r="Z26" s="8">
        <v>0</v>
      </c>
      <c r="AA26" s="2">
        <v>100</v>
      </c>
      <c r="AB26" s="2">
        <v>0</v>
      </c>
      <c r="AC26" s="2">
        <v>0</v>
      </c>
    </row>
    <row r="27" spans="1:44" x14ac:dyDescent="0.25">
      <c r="A27" s="5">
        <v>1970</v>
      </c>
      <c r="B27" s="2">
        <v>10</v>
      </c>
      <c r="C27" s="2">
        <v>0</v>
      </c>
      <c r="D27" s="2">
        <v>0</v>
      </c>
      <c r="E27" s="4"/>
      <c r="F27" s="8">
        <v>0</v>
      </c>
      <c r="G27" s="8">
        <v>0</v>
      </c>
      <c r="H27" s="8">
        <v>0</v>
      </c>
      <c r="I27" s="4"/>
      <c r="J27" s="8">
        <v>0</v>
      </c>
      <c r="K27" s="8">
        <v>0</v>
      </c>
      <c r="L27" s="8">
        <v>0</v>
      </c>
      <c r="M27" s="2" t="s">
        <v>12</v>
      </c>
      <c r="N27" s="2">
        <v>0</v>
      </c>
      <c r="O27" s="2">
        <v>0</v>
      </c>
      <c r="P27" s="4"/>
      <c r="Q27" s="8">
        <v>0</v>
      </c>
      <c r="R27" s="8">
        <v>0</v>
      </c>
      <c r="S27" s="8">
        <v>0</v>
      </c>
      <c r="T27" s="2" t="s">
        <v>12</v>
      </c>
      <c r="U27" s="2">
        <v>0</v>
      </c>
      <c r="V27" s="2">
        <v>0</v>
      </c>
      <c r="W27" s="4"/>
      <c r="X27" s="8">
        <v>74</v>
      </c>
      <c r="Y27" s="8">
        <v>0</v>
      </c>
      <c r="Z27" s="8">
        <v>0</v>
      </c>
      <c r="AA27" s="2">
        <v>101</v>
      </c>
      <c r="AB27" s="2">
        <v>0</v>
      </c>
      <c r="AC27" s="2">
        <v>0</v>
      </c>
    </row>
    <row r="28" spans="1:44" x14ac:dyDescent="0.25">
      <c r="A28" s="5">
        <v>1971</v>
      </c>
      <c r="B28" s="2">
        <v>11</v>
      </c>
      <c r="C28" s="2">
        <v>0</v>
      </c>
      <c r="D28" s="2">
        <v>0</v>
      </c>
      <c r="E28" s="4"/>
      <c r="F28" s="8">
        <v>0</v>
      </c>
      <c r="G28" s="8">
        <v>0</v>
      </c>
      <c r="H28" s="8">
        <v>0</v>
      </c>
      <c r="I28" s="4"/>
      <c r="J28" s="8">
        <v>0</v>
      </c>
      <c r="K28" s="8">
        <v>0</v>
      </c>
      <c r="L28" s="8">
        <v>0</v>
      </c>
      <c r="M28" s="2" t="s">
        <v>12</v>
      </c>
      <c r="N28" s="2">
        <v>0</v>
      </c>
      <c r="O28" s="2">
        <v>0</v>
      </c>
      <c r="P28" s="4"/>
      <c r="Q28" s="8">
        <v>0</v>
      </c>
      <c r="R28" s="8">
        <v>0</v>
      </c>
      <c r="S28" s="8">
        <v>0</v>
      </c>
      <c r="T28" s="2" t="s">
        <v>12</v>
      </c>
      <c r="U28" s="2" t="s">
        <v>12</v>
      </c>
      <c r="V28" s="2">
        <v>0</v>
      </c>
      <c r="W28" s="4"/>
      <c r="X28" s="8">
        <v>75</v>
      </c>
      <c r="Y28" s="8">
        <v>0</v>
      </c>
      <c r="Z28" s="8">
        <v>0</v>
      </c>
      <c r="AA28" s="2">
        <v>102</v>
      </c>
      <c r="AB28" s="2">
        <v>0</v>
      </c>
      <c r="AC28" s="2">
        <v>0</v>
      </c>
    </row>
    <row r="29" spans="1:44" x14ac:dyDescent="0.25">
      <c r="A29" s="5">
        <v>1972</v>
      </c>
      <c r="B29" s="2">
        <v>11</v>
      </c>
      <c r="C29" s="2">
        <v>0</v>
      </c>
      <c r="D29" s="2">
        <v>0</v>
      </c>
      <c r="E29" s="4"/>
      <c r="F29" s="8">
        <v>0</v>
      </c>
      <c r="G29" s="8">
        <v>0</v>
      </c>
      <c r="H29" s="8">
        <v>0</v>
      </c>
      <c r="I29" s="4"/>
      <c r="J29" s="8" t="s">
        <v>12</v>
      </c>
      <c r="K29" s="8">
        <v>0</v>
      </c>
      <c r="L29" s="8">
        <v>0</v>
      </c>
      <c r="M29" s="2" t="s">
        <v>12</v>
      </c>
      <c r="N29" s="2">
        <v>0</v>
      </c>
      <c r="O29" s="2">
        <v>0</v>
      </c>
      <c r="P29" s="4"/>
      <c r="Q29" s="8">
        <v>0</v>
      </c>
      <c r="R29" s="8">
        <v>0</v>
      </c>
      <c r="S29" s="8">
        <v>0</v>
      </c>
      <c r="T29" s="2" t="s">
        <v>12</v>
      </c>
      <c r="U29" s="2" t="s">
        <v>12</v>
      </c>
      <c r="V29" s="2">
        <v>0</v>
      </c>
      <c r="W29" s="4"/>
      <c r="X29" s="8">
        <v>76</v>
      </c>
      <c r="Y29" s="8">
        <v>0</v>
      </c>
      <c r="Z29" s="8">
        <v>0</v>
      </c>
      <c r="AA29" s="2">
        <v>103</v>
      </c>
      <c r="AB29" s="2">
        <v>0</v>
      </c>
      <c r="AC29" s="2">
        <v>0</v>
      </c>
    </row>
    <row r="30" spans="1:44" x14ac:dyDescent="0.25">
      <c r="A30" s="5">
        <v>1973</v>
      </c>
      <c r="B30" s="2">
        <v>12</v>
      </c>
      <c r="C30" s="2">
        <v>0</v>
      </c>
      <c r="D30" s="2">
        <v>0</v>
      </c>
      <c r="E30" s="4"/>
      <c r="F30" s="8">
        <v>0</v>
      </c>
      <c r="G30" s="8" t="s">
        <v>12</v>
      </c>
      <c r="H30" s="8">
        <v>0</v>
      </c>
      <c r="I30" s="4"/>
      <c r="J30" s="8" t="s">
        <v>12</v>
      </c>
      <c r="K30" s="8">
        <v>0</v>
      </c>
      <c r="L30" s="8">
        <v>0</v>
      </c>
      <c r="M30" s="2" t="s">
        <v>12</v>
      </c>
      <c r="N30" s="2">
        <v>0</v>
      </c>
      <c r="O30" s="2">
        <v>0</v>
      </c>
      <c r="P30" s="4"/>
      <c r="Q30" s="8">
        <v>0</v>
      </c>
      <c r="R30" s="8">
        <v>0</v>
      </c>
      <c r="S30" s="8">
        <v>0</v>
      </c>
      <c r="T30" s="2" t="s">
        <v>12</v>
      </c>
      <c r="U30" s="2" t="s">
        <v>12</v>
      </c>
      <c r="V30" s="2">
        <v>0</v>
      </c>
      <c r="W30" s="4"/>
      <c r="X30" s="8">
        <v>77</v>
      </c>
      <c r="Y30" s="8">
        <v>0</v>
      </c>
      <c r="Z30" s="8">
        <v>0</v>
      </c>
      <c r="AA30" s="2">
        <v>104</v>
      </c>
      <c r="AB30" s="2">
        <v>0</v>
      </c>
      <c r="AC30" s="2">
        <v>0</v>
      </c>
    </row>
    <row r="31" spans="1:44" x14ac:dyDescent="0.25">
      <c r="A31" s="5">
        <v>1974</v>
      </c>
      <c r="B31" s="2">
        <v>12</v>
      </c>
      <c r="C31" s="2">
        <v>0</v>
      </c>
      <c r="D31" s="2">
        <v>0</v>
      </c>
      <c r="E31" s="4"/>
      <c r="F31" s="8">
        <v>0</v>
      </c>
      <c r="G31" s="8" t="s">
        <v>12</v>
      </c>
      <c r="H31" s="8">
        <v>0</v>
      </c>
      <c r="I31" s="4"/>
      <c r="J31" s="8" t="s">
        <v>12</v>
      </c>
      <c r="K31" s="8">
        <v>0</v>
      </c>
      <c r="L31" s="8">
        <v>0</v>
      </c>
      <c r="M31" s="2" t="s">
        <v>12</v>
      </c>
      <c r="N31" s="2">
        <v>0</v>
      </c>
      <c r="O31" s="2">
        <v>0</v>
      </c>
      <c r="P31" s="4"/>
      <c r="Q31" s="8">
        <v>0</v>
      </c>
      <c r="R31" s="8">
        <v>0</v>
      </c>
      <c r="S31" s="8">
        <v>0</v>
      </c>
      <c r="T31" s="2" t="s">
        <v>12</v>
      </c>
      <c r="U31" s="2" t="s">
        <v>12</v>
      </c>
      <c r="V31" s="2">
        <v>0</v>
      </c>
      <c r="W31" s="4"/>
      <c r="X31" s="8">
        <v>77</v>
      </c>
      <c r="Y31" s="8">
        <v>0</v>
      </c>
      <c r="Z31" s="8">
        <v>0</v>
      </c>
      <c r="AA31" s="2">
        <v>105</v>
      </c>
      <c r="AB31" s="2">
        <v>0</v>
      </c>
      <c r="AC31" s="2">
        <v>0</v>
      </c>
    </row>
    <row r="32" spans="1:44" x14ac:dyDescent="0.25">
      <c r="A32" s="5">
        <v>1975</v>
      </c>
      <c r="B32" s="2">
        <v>12</v>
      </c>
      <c r="C32" s="2">
        <v>0</v>
      </c>
      <c r="D32" s="2">
        <v>0</v>
      </c>
      <c r="E32" s="4"/>
      <c r="F32" s="8">
        <v>0</v>
      </c>
      <c r="G32" s="8" t="s">
        <v>12</v>
      </c>
      <c r="H32" s="8">
        <v>0</v>
      </c>
      <c r="I32" s="4"/>
      <c r="J32" s="8">
        <v>0</v>
      </c>
      <c r="K32" s="8">
        <v>0</v>
      </c>
      <c r="L32" s="8">
        <v>0</v>
      </c>
      <c r="M32" s="2" t="s">
        <v>12</v>
      </c>
      <c r="N32" s="2">
        <v>0</v>
      </c>
      <c r="O32" s="2">
        <v>0</v>
      </c>
      <c r="P32" s="4"/>
      <c r="Q32" s="8">
        <v>0</v>
      </c>
      <c r="R32" s="8">
        <v>0</v>
      </c>
      <c r="S32" s="8">
        <v>0</v>
      </c>
      <c r="T32" s="2" t="s">
        <v>12</v>
      </c>
      <c r="U32" s="2">
        <v>0</v>
      </c>
      <c r="V32" s="2">
        <v>0</v>
      </c>
      <c r="W32" s="4"/>
      <c r="X32" s="8">
        <v>78</v>
      </c>
      <c r="Y32" s="8">
        <v>0</v>
      </c>
      <c r="Z32" s="8">
        <v>0</v>
      </c>
      <c r="AA32" s="2">
        <v>106</v>
      </c>
      <c r="AB32" s="2">
        <v>0</v>
      </c>
      <c r="AC32" s="2">
        <v>0</v>
      </c>
    </row>
    <row r="33" spans="1:29" x14ac:dyDescent="0.25">
      <c r="A33" s="5">
        <v>1976</v>
      </c>
      <c r="B33" s="2">
        <v>13</v>
      </c>
      <c r="C33" s="2">
        <v>0</v>
      </c>
      <c r="D33" s="2">
        <v>0</v>
      </c>
      <c r="E33" s="4"/>
      <c r="F33" s="8">
        <v>0</v>
      </c>
      <c r="G33" s="8">
        <v>0</v>
      </c>
      <c r="H33" s="8">
        <v>0</v>
      </c>
      <c r="I33" s="4"/>
      <c r="J33" s="8" t="s">
        <v>12</v>
      </c>
      <c r="K33" s="8">
        <v>0</v>
      </c>
      <c r="L33" s="8">
        <v>0</v>
      </c>
      <c r="M33" s="2" t="s">
        <v>12</v>
      </c>
      <c r="N33" s="2">
        <v>0</v>
      </c>
      <c r="O33" s="2">
        <v>0</v>
      </c>
      <c r="P33" s="4"/>
      <c r="Q33" s="8">
        <v>0</v>
      </c>
      <c r="R33" s="8">
        <v>0</v>
      </c>
      <c r="S33" s="8">
        <v>0</v>
      </c>
      <c r="T33" s="2" t="s">
        <v>12</v>
      </c>
      <c r="U33" s="2">
        <v>0</v>
      </c>
      <c r="V33" s="2">
        <v>0</v>
      </c>
      <c r="W33" s="4"/>
      <c r="X33" s="8">
        <v>79</v>
      </c>
      <c r="Y33" s="8">
        <v>0</v>
      </c>
      <c r="Z33" s="8">
        <v>0</v>
      </c>
      <c r="AA33" s="2">
        <v>107</v>
      </c>
      <c r="AB33" s="2">
        <v>0</v>
      </c>
      <c r="AC33" s="2">
        <v>0</v>
      </c>
    </row>
    <row r="34" spans="1:29" x14ac:dyDescent="0.25">
      <c r="A34" s="5">
        <v>1977</v>
      </c>
      <c r="B34" s="2">
        <v>13</v>
      </c>
      <c r="C34" s="2">
        <v>0</v>
      </c>
      <c r="D34" s="2">
        <v>0</v>
      </c>
      <c r="E34" s="4"/>
      <c r="F34" s="8">
        <v>0</v>
      </c>
      <c r="G34" s="8">
        <v>0</v>
      </c>
      <c r="H34" s="8">
        <v>0</v>
      </c>
      <c r="I34" s="4"/>
      <c r="J34" s="8">
        <v>0</v>
      </c>
      <c r="K34" s="8">
        <v>0</v>
      </c>
      <c r="L34" s="8">
        <v>0</v>
      </c>
      <c r="M34" s="2" t="s">
        <v>12</v>
      </c>
      <c r="N34" s="2">
        <v>0</v>
      </c>
      <c r="O34" s="2">
        <v>0</v>
      </c>
      <c r="P34" s="4"/>
      <c r="Q34" s="8">
        <v>0</v>
      </c>
      <c r="R34" s="8">
        <v>0</v>
      </c>
      <c r="S34" s="8">
        <v>0</v>
      </c>
      <c r="T34" s="2" t="s">
        <v>12</v>
      </c>
      <c r="U34" s="2">
        <v>0</v>
      </c>
      <c r="V34" s="2">
        <v>0</v>
      </c>
      <c r="W34" s="4"/>
      <c r="X34" s="8">
        <v>80</v>
      </c>
      <c r="Y34" s="8">
        <v>0</v>
      </c>
      <c r="Z34" s="8">
        <v>0</v>
      </c>
      <c r="AA34" s="2">
        <v>108</v>
      </c>
      <c r="AB34" s="2">
        <v>0</v>
      </c>
      <c r="AC34" s="2">
        <v>0</v>
      </c>
    </row>
    <row r="35" spans="1:29" x14ac:dyDescent="0.25">
      <c r="A35" s="5">
        <v>1978</v>
      </c>
      <c r="B35" s="2">
        <v>14</v>
      </c>
      <c r="C35" s="2">
        <v>123</v>
      </c>
      <c r="D35" s="2">
        <v>0</v>
      </c>
      <c r="E35" s="4"/>
      <c r="F35" s="8">
        <v>0</v>
      </c>
      <c r="G35" s="8" t="s">
        <v>12</v>
      </c>
      <c r="H35" s="8">
        <v>0</v>
      </c>
      <c r="I35" s="4"/>
      <c r="J35" s="8" t="s">
        <v>12</v>
      </c>
      <c r="K35" s="8">
        <v>22</v>
      </c>
      <c r="L35" s="8">
        <v>0</v>
      </c>
      <c r="M35" s="2" t="s">
        <v>12</v>
      </c>
      <c r="N35" s="2">
        <v>31</v>
      </c>
      <c r="O35" s="2">
        <v>0</v>
      </c>
      <c r="P35" s="4"/>
      <c r="Q35" s="8">
        <v>0</v>
      </c>
      <c r="R35" s="8" t="s">
        <v>12</v>
      </c>
      <c r="S35" s="8">
        <v>0</v>
      </c>
      <c r="T35" s="2" t="s">
        <v>12</v>
      </c>
      <c r="U35" s="2" t="s">
        <v>12</v>
      </c>
      <c r="V35" s="2">
        <v>0</v>
      </c>
      <c r="W35" s="4"/>
      <c r="X35" s="8">
        <v>80</v>
      </c>
      <c r="Y35" s="8">
        <v>43</v>
      </c>
      <c r="Z35" s="8">
        <v>0</v>
      </c>
      <c r="AA35" s="2">
        <v>109</v>
      </c>
      <c r="AB35" s="2">
        <v>80</v>
      </c>
      <c r="AC35" s="2">
        <v>0</v>
      </c>
    </row>
    <row r="36" spans="1:29" x14ac:dyDescent="0.25">
      <c r="A36" s="5">
        <v>1979</v>
      </c>
      <c r="B36" s="2">
        <v>14</v>
      </c>
      <c r="C36" s="2">
        <v>128</v>
      </c>
      <c r="D36" s="2">
        <v>0</v>
      </c>
      <c r="E36" s="4"/>
      <c r="F36" s="8">
        <v>0</v>
      </c>
      <c r="G36" s="8">
        <v>0</v>
      </c>
      <c r="H36" s="8">
        <v>0</v>
      </c>
      <c r="I36" s="4"/>
      <c r="J36" s="8" t="s">
        <v>12</v>
      </c>
      <c r="K36" s="8">
        <v>23</v>
      </c>
      <c r="L36" s="8">
        <v>0</v>
      </c>
      <c r="M36" s="2" t="s">
        <v>12</v>
      </c>
      <c r="N36" s="2">
        <v>32</v>
      </c>
      <c r="O36" s="2">
        <v>0</v>
      </c>
      <c r="P36" s="4"/>
      <c r="Q36" s="8">
        <v>0</v>
      </c>
      <c r="R36" s="8" t="s">
        <v>12</v>
      </c>
      <c r="S36" s="8">
        <v>0</v>
      </c>
      <c r="T36" s="2" t="s">
        <v>12</v>
      </c>
      <c r="U36" s="2" t="s">
        <v>12</v>
      </c>
      <c r="V36" s="2">
        <v>0</v>
      </c>
      <c r="W36" s="4"/>
      <c r="X36" s="8">
        <v>81</v>
      </c>
      <c r="Y36" s="8">
        <v>46</v>
      </c>
      <c r="Z36" s="8" t="s">
        <v>12</v>
      </c>
      <c r="AA36" s="2">
        <v>110</v>
      </c>
      <c r="AB36" s="2">
        <v>85</v>
      </c>
      <c r="AC36" s="2">
        <v>0</v>
      </c>
    </row>
    <row r="37" spans="1:29" x14ac:dyDescent="0.25">
      <c r="A37" s="5">
        <v>1980</v>
      </c>
      <c r="B37" s="2">
        <v>15</v>
      </c>
      <c r="C37" s="2">
        <v>133</v>
      </c>
      <c r="D37" s="2" t="s">
        <v>12</v>
      </c>
      <c r="E37" s="4"/>
      <c r="F37" s="8">
        <v>0</v>
      </c>
      <c r="G37" s="8">
        <v>0</v>
      </c>
      <c r="H37" s="8">
        <v>0</v>
      </c>
      <c r="I37" s="4"/>
      <c r="J37" s="8" t="s">
        <v>12</v>
      </c>
      <c r="K37" s="8">
        <v>24</v>
      </c>
      <c r="L37" s="8" t="s">
        <v>12</v>
      </c>
      <c r="M37" s="2" t="s">
        <v>12</v>
      </c>
      <c r="N37" s="2">
        <v>33</v>
      </c>
      <c r="O37" s="2">
        <v>0</v>
      </c>
      <c r="P37" s="4"/>
      <c r="Q37" s="8">
        <v>0</v>
      </c>
      <c r="R37" s="8" t="s">
        <v>12</v>
      </c>
      <c r="S37" s="8">
        <v>0</v>
      </c>
      <c r="T37" s="2" t="s">
        <v>12</v>
      </c>
      <c r="U37" s="2" t="s">
        <v>12</v>
      </c>
      <c r="V37" s="2">
        <v>0</v>
      </c>
      <c r="W37" s="4"/>
      <c r="X37" s="8">
        <v>82</v>
      </c>
      <c r="Y37" s="8">
        <v>49</v>
      </c>
      <c r="Z37" s="8">
        <v>0</v>
      </c>
      <c r="AA37" s="2">
        <v>111</v>
      </c>
      <c r="AB37" s="2">
        <v>89</v>
      </c>
      <c r="AC37" s="2" t="s">
        <v>12</v>
      </c>
    </row>
    <row r="38" spans="1:29" x14ac:dyDescent="0.25">
      <c r="A38" s="5">
        <v>1981</v>
      </c>
      <c r="B38" s="2">
        <v>15</v>
      </c>
      <c r="C38" s="2">
        <v>139</v>
      </c>
      <c r="D38" s="2" t="s">
        <v>12</v>
      </c>
      <c r="E38" s="4"/>
      <c r="F38" s="8">
        <v>0</v>
      </c>
      <c r="G38" s="8">
        <v>0</v>
      </c>
      <c r="H38" s="8" t="s">
        <v>12</v>
      </c>
      <c r="I38" s="4"/>
      <c r="J38" s="8" t="s">
        <v>12</v>
      </c>
      <c r="K38" s="8">
        <v>26</v>
      </c>
      <c r="L38" s="8" t="s">
        <v>12</v>
      </c>
      <c r="M38" s="2" t="s">
        <v>12</v>
      </c>
      <c r="N38" s="2">
        <v>34</v>
      </c>
      <c r="O38" s="2" t="s">
        <v>12</v>
      </c>
      <c r="P38" s="4"/>
      <c r="Q38" s="8">
        <v>0</v>
      </c>
      <c r="R38" s="8" t="s">
        <v>12</v>
      </c>
      <c r="S38" s="8">
        <v>0</v>
      </c>
      <c r="T38" s="2" t="s">
        <v>12</v>
      </c>
      <c r="U38" s="2" t="s">
        <v>12</v>
      </c>
      <c r="V38" s="2">
        <v>0</v>
      </c>
      <c r="W38" s="4"/>
      <c r="X38" s="8">
        <v>83</v>
      </c>
      <c r="Y38" s="8">
        <v>52</v>
      </c>
      <c r="Z38" s="8" t="s">
        <v>12</v>
      </c>
      <c r="AA38" s="2">
        <v>112</v>
      </c>
      <c r="AB38" s="2">
        <v>94</v>
      </c>
      <c r="AC38" s="2" t="s">
        <v>12</v>
      </c>
    </row>
    <row r="39" spans="1:29" x14ac:dyDescent="0.25">
      <c r="A39" s="5">
        <v>1982</v>
      </c>
      <c r="B39" s="2">
        <v>16</v>
      </c>
      <c r="C39" s="2">
        <v>145</v>
      </c>
      <c r="D39" s="2" t="s">
        <v>12</v>
      </c>
      <c r="E39" s="4"/>
      <c r="F39" s="8">
        <v>0</v>
      </c>
      <c r="G39" s="8" t="s">
        <v>12</v>
      </c>
      <c r="H39" s="8" t="s">
        <v>12</v>
      </c>
      <c r="I39" s="4"/>
      <c r="J39" s="8" t="s">
        <v>12</v>
      </c>
      <c r="K39" s="8">
        <v>27</v>
      </c>
      <c r="L39" s="8" t="s">
        <v>12</v>
      </c>
      <c r="M39" s="2" t="s">
        <v>12</v>
      </c>
      <c r="N39" s="2">
        <v>35</v>
      </c>
      <c r="O39" s="2" t="s">
        <v>12</v>
      </c>
      <c r="P39" s="4"/>
      <c r="Q39" s="8">
        <v>0</v>
      </c>
      <c r="R39" s="8" t="s">
        <v>12</v>
      </c>
      <c r="S39" s="8" t="s">
        <v>12</v>
      </c>
      <c r="T39" s="2" t="s">
        <v>12</v>
      </c>
      <c r="U39" s="2" t="s">
        <v>12</v>
      </c>
      <c r="V39" s="2">
        <v>0</v>
      </c>
      <c r="W39" s="4"/>
      <c r="X39" s="8">
        <v>84</v>
      </c>
      <c r="Y39" s="8">
        <v>55</v>
      </c>
      <c r="Z39" s="8" t="s">
        <v>12</v>
      </c>
      <c r="AA39" s="2">
        <v>113</v>
      </c>
      <c r="AB39" s="2">
        <v>98</v>
      </c>
      <c r="AC39" s="2" t="s">
        <v>12</v>
      </c>
    </row>
    <row r="40" spans="1:29" x14ac:dyDescent="0.25">
      <c r="A40" s="5">
        <v>1983</v>
      </c>
      <c r="B40" s="2">
        <v>17</v>
      </c>
      <c r="C40" s="2">
        <v>151</v>
      </c>
      <c r="D40" s="2" t="s">
        <v>12</v>
      </c>
      <c r="E40" s="4"/>
      <c r="F40" s="8">
        <v>0</v>
      </c>
      <c r="G40" s="8" t="s">
        <v>12</v>
      </c>
      <c r="H40" s="8" t="s">
        <v>12</v>
      </c>
      <c r="I40" s="4"/>
      <c r="J40" s="8" t="s">
        <v>12</v>
      </c>
      <c r="K40" s="8">
        <v>29</v>
      </c>
      <c r="L40" s="8" t="s">
        <v>12</v>
      </c>
      <c r="M40" s="2" t="s">
        <v>12</v>
      </c>
      <c r="N40" s="2">
        <v>37</v>
      </c>
      <c r="O40" s="2" t="s">
        <v>12</v>
      </c>
      <c r="P40" s="4"/>
      <c r="Q40" s="8">
        <v>0</v>
      </c>
      <c r="R40" s="8" t="s">
        <v>12</v>
      </c>
      <c r="S40" s="8" t="s">
        <v>12</v>
      </c>
      <c r="T40" s="2" t="s">
        <v>12</v>
      </c>
      <c r="U40" s="2" t="s">
        <v>12</v>
      </c>
      <c r="V40" s="2" t="s">
        <v>12</v>
      </c>
      <c r="W40" s="4"/>
      <c r="X40" s="8">
        <v>85</v>
      </c>
      <c r="Y40" s="8">
        <v>59</v>
      </c>
      <c r="Z40" s="8" t="s">
        <v>12</v>
      </c>
      <c r="AA40" s="2">
        <v>114</v>
      </c>
      <c r="AB40" s="2">
        <v>103</v>
      </c>
      <c r="AC40" s="2">
        <v>0</v>
      </c>
    </row>
    <row r="41" spans="1:29" x14ac:dyDescent="0.25">
      <c r="A41" s="5">
        <v>1984</v>
      </c>
      <c r="B41" s="2">
        <v>17</v>
      </c>
      <c r="C41" s="2">
        <v>157</v>
      </c>
      <c r="D41" s="2">
        <v>0</v>
      </c>
      <c r="E41" s="4"/>
      <c r="F41" s="8">
        <v>0</v>
      </c>
      <c r="G41" s="8" t="s">
        <v>12</v>
      </c>
      <c r="H41" s="8" t="s">
        <v>12</v>
      </c>
      <c r="I41" s="4"/>
      <c r="J41" s="8" t="s">
        <v>12</v>
      </c>
      <c r="K41" s="8">
        <v>31</v>
      </c>
      <c r="L41" s="8" t="s">
        <v>12</v>
      </c>
      <c r="M41" s="2" t="s">
        <v>12</v>
      </c>
      <c r="N41" s="2">
        <v>38</v>
      </c>
      <c r="O41" s="2">
        <v>0</v>
      </c>
      <c r="P41" s="4"/>
      <c r="Q41" s="8">
        <v>0</v>
      </c>
      <c r="R41" s="8" t="s">
        <v>12</v>
      </c>
      <c r="S41" s="8">
        <v>0</v>
      </c>
      <c r="T41" s="2" t="s">
        <v>12</v>
      </c>
      <c r="U41" s="2" t="s">
        <v>12</v>
      </c>
      <c r="V41" s="2">
        <v>0</v>
      </c>
      <c r="W41" s="4"/>
      <c r="X41" s="8">
        <v>86</v>
      </c>
      <c r="Y41" s="8">
        <v>63</v>
      </c>
      <c r="Z41" s="8">
        <v>0</v>
      </c>
      <c r="AA41" s="2">
        <v>116</v>
      </c>
      <c r="AB41" s="2">
        <v>109</v>
      </c>
      <c r="AC41" s="2">
        <v>0</v>
      </c>
    </row>
    <row r="42" spans="1:29" x14ac:dyDescent="0.25">
      <c r="A42" s="5">
        <v>1985</v>
      </c>
      <c r="B42" s="2">
        <v>18</v>
      </c>
      <c r="C42" s="2">
        <v>164</v>
      </c>
      <c r="D42" s="2">
        <v>0</v>
      </c>
      <c r="E42" s="4"/>
      <c r="F42" s="8">
        <v>0</v>
      </c>
      <c r="G42" s="8">
        <v>0</v>
      </c>
      <c r="H42" s="8">
        <v>0</v>
      </c>
      <c r="I42" s="4"/>
      <c r="J42" s="8" t="s">
        <v>12</v>
      </c>
      <c r="K42" s="8">
        <v>33</v>
      </c>
      <c r="L42" s="8" t="s">
        <v>12</v>
      </c>
      <c r="M42" s="2" t="s">
        <v>12</v>
      </c>
      <c r="N42" s="2">
        <v>40</v>
      </c>
      <c r="O42" s="2" t="s">
        <v>12</v>
      </c>
      <c r="P42" s="4"/>
      <c r="Q42" s="8">
        <v>0</v>
      </c>
      <c r="R42" s="8" t="s">
        <v>12</v>
      </c>
      <c r="S42" s="8">
        <v>0</v>
      </c>
      <c r="T42" s="2" t="s">
        <v>12</v>
      </c>
      <c r="U42" s="2" t="s">
        <v>12</v>
      </c>
      <c r="V42" s="2">
        <v>0</v>
      </c>
      <c r="W42" s="4"/>
      <c r="X42" s="8">
        <v>86</v>
      </c>
      <c r="Y42" s="8">
        <v>67</v>
      </c>
      <c r="Z42" s="8">
        <v>0</v>
      </c>
      <c r="AA42" s="2">
        <v>117</v>
      </c>
      <c r="AB42" s="2">
        <v>114</v>
      </c>
      <c r="AC42" s="2">
        <v>0</v>
      </c>
    </row>
    <row r="43" spans="1:29" x14ac:dyDescent="0.25">
      <c r="A43" s="5">
        <v>1986</v>
      </c>
      <c r="B43" s="2">
        <v>19</v>
      </c>
      <c r="C43" s="2">
        <v>170</v>
      </c>
      <c r="D43" s="2">
        <v>0</v>
      </c>
      <c r="E43" s="4"/>
      <c r="F43" s="8">
        <v>0</v>
      </c>
      <c r="G43" s="8">
        <v>0</v>
      </c>
      <c r="H43" s="8" t="s">
        <v>12</v>
      </c>
      <c r="I43" s="4"/>
      <c r="J43" s="8" t="s">
        <v>12</v>
      </c>
      <c r="K43" s="8">
        <v>35</v>
      </c>
      <c r="L43" s="8" t="s">
        <v>12</v>
      </c>
      <c r="M43" s="2" t="s">
        <v>12</v>
      </c>
      <c r="N43" s="2">
        <v>41</v>
      </c>
      <c r="O43" s="2">
        <v>0</v>
      </c>
      <c r="P43" s="4"/>
      <c r="Q43" s="8">
        <v>0</v>
      </c>
      <c r="R43" s="8" t="s">
        <v>12</v>
      </c>
      <c r="S43" s="8" t="s">
        <v>12</v>
      </c>
      <c r="T43" s="2" t="s">
        <v>12</v>
      </c>
      <c r="U43" s="2" t="s">
        <v>12</v>
      </c>
      <c r="V43" s="2" t="s">
        <v>12</v>
      </c>
      <c r="W43" s="4"/>
      <c r="X43" s="8">
        <v>87</v>
      </c>
      <c r="Y43" s="8">
        <v>71</v>
      </c>
      <c r="Z43" s="8" t="s">
        <v>12</v>
      </c>
      <c r="AA43" s="2">
        <v>118</v>
      </c>
      <c r="AB43" s="2">
        <v>120</v>
      </c>
      <c r="AC43" s="2">
        <v>0</v>
      </c>
    </row>
    <row r="44" spans="1:29" x14ac:dyDescent="0.25">
      <c r="A44" s="5">
        <v>1987</v>
      </c>
      <c r="B44" s="2">
        <v>19</v>
      </c>
      <c r="C44" s="2">
        <v>178</v>
      </c>
      <c r="D44" s="2" t="s">
        <v>12</v>
      </c>
      <c r="E44" s="4"/>
      <c r="F44" s="8">
        <v>0</v>
      </c>
      <c r="G44" s="8">
        <v>0</v>
      </c>
      <c r="H44" s="8">
        <v>0</v>
      </c>
      <c r="I44" s="4"/>
      <c r="J44" s="8" t="s">
        <v>12</v>
      </c>
      <c r="K44" s="8">
        <v>37</v>
      </c>
      <c r="L44" s="8">
        <v>0</v>
      </c>
      <c r="M44" s="2" t="s">
        <v>12</v>
      </c>
      <c r="N44" s="2">
        <v>43</v>
      </c>
      <c r="O44" s="2" t="s">
        <v>12</v>
      </c>
      <c r="P44" s="4"/>
      <c r="Q44" s="8" t="s">
        <v>12</v>
      </c>
      <c r="R44" s="8" t="s">
        <v>12</v>
      </c>
      <c r="S44" s="8" t="s">
        <v>12</v>
      </c>
      <c r="T44" s="2" t="s">
        <v>12</v>
      </c>
      <c r="U44" s="2" t="s">
        <v>12</v>
      </c>
      <c r="V44" s="2" t="s">
        <v>12</v>
      </c>
      <c r="W44" s="4"/>
      <c r="X44" s="8">
        <v>88</v>
      </c>
      <c r="Y44" s="8">
        <v>76</v>
      </c>
      <c r="Z44" s="8">
        <v>0</v>
      </c>
      <c r="AA44" s="2">
        <v>119</v>
      </c>
      <c r="AB44" s="2">
        <v>126</v>
      </c>
      <c r="AC44" s="2">
        <v>0</v>
      </c>
    </row>
    <row r="45" spans="1:29" x14ac:dyDescent="0.25">
      <c r="A45" s="5">
        <v>1988</v>
      </c>
      <c r="B45" s="2">
        <v>20</v>
      </c>
      <c r="C45" s="2">
        <v>185</v>
      </c>
      <c r="D45" s="2">
        <v>0</v>
      </c>
      <c r="E45" s="4"/>
      <c r="F45" s="8">
        <v>0</v>
      </c>
      <c r="G45" s="8">
        <v>0</v>
      </c>
      <c r="H45" s="8">
        <v>0</v>
      </c>
      <c r="I45" s="4"/>
      <c r="J45" s="8" t="s">
        <v>12</v>
      </c>
      <c r="K45" s="8">
        <v>39</v>
      </c>
      <c r="L45" s="8">
        <v>0</v>
      </c>
      <c r="M45" s="2" t="s">
        <v>12</v>
      </c>
      <c r="N45" s="2">
        <v>44</v>
      </c>
      <c r="O45" s="2">
        <v>0</v>
      </c>
      <c r="P45" s="4"/>
      <c r="Q45" s="8">
        <v>0</v>
      </c>
      <c r="R45" s="8" t="s">
        <v>12</v>
      </c>
      <c r="S45" s="8" t="s">
        <v>12</v>
      </c>
      <c r="T45" s="2" t="s">
        <v>12</v>
      </c>
      <c r="U45" s="2" t="s">
        <v>12</v>
      </c>
      <c r="V45" s="2">
        <v>0</v>
      </c>
      <c r="W45" s="4"/>
      <c r="X45" s="8">
        <v>89</v>
      </c>
      <c r="Y45" s="8">
        <v>81</v>
      </c>
      <c r="Z45" s="8">
        <v>0</v>
      </c>
      <c r="AA45" s="2">
        <v>120</v>
      </c>
      <c r="AB45" s="2">
        <v>133</v>
      </c>
      <c r="AC45" s="2">
        <v>0</v>
      </c>
    </row>
    <row r="46" spans="1:29" x14ac:dyDescent="0.25">
      <c r="A46" s="5">
        <v>1989</v>
      </c>
      <c r="B46" s="2">
        <v>21</v>
      </c>
      <c r="C46" s="2">
        <v>193</v>
      </c>
      <c r="D46" s="2">
        <v>0</v>
      </c>
      <c r="E46" s="4"/>
      <c r="F46" s="8">
        <v>0</v>
      </c>
      <c r="G46" s="8" t="s">
        <v>12</v>
      </c>
      <c r="H46" s="8">
        <v>0</v>
      </c>
      <c r="I46" s="4"/>
      <c r="J46" s="8" t="s">
        <v>12</v>
      </c>
      <c r="K46" s="8">
        <v>41</v>
      </c>
      <c r="L46" s="8">
        <v>0</v>
      </c>
      <c r="M46" s="2" t="s">
        <v>12</v>
      </c>
      <c r="N46" s="2">
        <v>46</v>
      </c>
      <c r="O46" s="2">
        <v>0</v>
      </c>
      <c r="P46" s="4"/>
      <c r="Q46" s="8">
        <v>0</v>
      </c>
      <c r="R46" s="8" t="s">
        <v>12</v>
      </c>
      <c r="S46" s="8" t="s">
        <v>12</v>
      </c>
      <c r="T46" s="2" t="s">
        <v>12</v>
      </c>
      <c r="U46" s="2" t="s">
        <v>12</v>
      </c>
      <c r="V46" s="2" t="s">
        <v>12</v>
      </c>
      <c r="W46" s="4"/>
      <c r="X46" s="8">
        <v>90</v>
      </c>
      <c r="Y46" s="8">
        <v>87</v>
      </c>
      <c r="Z46" s="8">
        <v>0</v>
      </c>
      <c r="AA46" s="2">
        <v>121</v>
      </c>
      <c r="AB46" s="2">
        <v>140</v>
      </c>
      <c r="AC46" s="2">
        <v>0</v>
      </c>
    </row>
    <row r="47" spans="1:29" x14ac:dyDescent="0.25">
      <c r="A47" s="5">
        <v>1990</v>
      </c>
      <c r="B47" s="2">
        <v>21</v>
      </c>
      <c r="C47" s="2">
        <v>201</v>
      </c>
      <c r="D47" s="2">
        <v>0</v>
      </c>
      <c r="E47" s="4"/>
      <c r="F47" s="8">
        <v>0</v>
      </c>
      <c r="G47" s="8" t="s">
        <v>12</v>
      </c>
      <c r="H47" s="8" t="s">
        <v>12</v>
      </c>
      <c r="I47" s="4"/>
      <c r="J47" s="8" t="s">
        <v>12</v>
      </c>
      <c r="K47" s="8">
        <v>44</v>
      </c>
      <c r="L47" s="8" t="s">
        <v>12</v>
      </c>
      <c r="M47" s="2" t="s">
        <v>12</v>
      </c>
      <c r="N47" s="2">
        <v>48</v>
      </c>
      <c r="O47" s="2">
        <v>0</v>
      </c>
      <c r="P47" s="4"/>
      <c r="Q47" s="8" t="s">
        <v>12</v>
      </c>
      <c r="R47" s="8" t="s">
        <v>12</v>
      </c>
      <c r="S47" s="8" t="s">
        <v>12</v>
      </c>
      <c r="T47" s="2" t="s">
        <v>12</v>
      </c>
      <c r="U47" s="2" t="s">
        <v>12</v>
      </c>
      <c r="V47" s="2" t="s">
        <v>12</v>
      </c>
      <c r="W47" s="4"/>
      <c r="X47" s="8">
        <v>91</v>
      </c>
      <c r="Y47" s="8">
        <v>92</v>
      </c>
      <c r="Z47" s="8">
        <v>0</v>
      </c>
      <c r="AA47" s="2">
        <v>122</v>
      </c>
      <c r="AB47" s="2">
        <v>147</v>
      </c>
      <c r="AC47" s="2">
        <v>0</v>
      </c>
    </row>
    <row r="48" spans="1:29" x14ac:dyDescent="0.25">
      <c r="A48" s="5">
        <v>1991</v>
      </c>
      <c r="B48" s="2">
        <v>22</v>
      </c>
      <c r="C48" s="2">
        <v>209</v>
      </c>
      <c r="D48" s="2">
        <v>0</v>
      </c>
      <c r="E48" s="4"/>
      <c r="F48" s="8">
        <v>0</v>
      </c>
      <c r="G48" s="8">
        <v>7</v>
      </c>
      <c r="H48" s="8" t="s">
        <v>12</v>
      </c>
      <c r="I48" s="4"/>
      <c r="J48" s="8" t="s">
        <v>12</v>
      </c>
      <c r="K48" s="8">
        <v>46</v>
      </c>
      <c r="L48" s="8" t="s">
        <v>12</v>
      </c>
      <c r="M48" s="2" t="s">
        <v>12</v>
      </c>
      <c r="N48" s="2">
        <v>49</v>
      </c>
      <c r="O48" s="2">
        <v>0</v>
      </c>
      <c r="P48" s="4"/>
      <c r="Q48" s="8" t="s">
        <v>12</v>
      </c>
      <c r="R48" s="8">
        <v>5</v>
      </c>
      <c r="S48" s="8" t="s">
        <v>12</v>
      </c>
      <c r="T48" s="2" t="s">
        <v>12</v>
      </c>
      <c r="U48" s="2" t="s">
        <v>12</v>
      </c>
      <c r="V48" s="2">
        <v>0</v>
      </c>
      <c r="W48" s="4"/>
      <c r="X48" s="8">
        <v>92</v>
      </c>
      <c r="Y48" s="8">
        <v>98</v>
      </c>
      <c r="Z48" s="8">
        <v>0</v>
      </c>
      <c r="AA48" s="2">
        <v>124</v>
      </c>
      <c r="AB48" s="2">
        <v>154</v>
      </c>
      <c r="AC48" s="2">
        <v>0</v>
      </c>
    </row>
    <row r="49" spans="1:29" x14ac:dyDescent="0.25">
      <c r="A49" s="5">
        <v>1992</v>
      </c>
      <c r="B49" s="2">
        <v>23</v>
      </c>
      <c r="C49" s="2">
        <v>218</v>
      </c>
      <c r="D49" s="2">
        <v>0</v>
      </c>
      <c r="E49" s="4"/>
      <c r="F49" s="8">
        <v>0</v>
      </c>
      <c r="G49" s="8">
        <v>12</v>
      </c>
      <c r="H49" s="8" t="s">
        <v>12</v>
      </c>
      <c r="I49" s="4"/>
      <c r="J49" s="8" t="s">
        <v>12</v>
      </c>
      <c r="K49" s="8">
        <v>49</v>
      </c>
      <c r="L49" s="8">
        <v>0</v>
      </c>
      <c r="M49" s="2" t="s">
        <v>12</v>
      </c>
      <c r="N49" s="2">
        <v>51</v>
      </c>
      <c r="O49" s="2">
        <v>0</v>
      </c>
      <c r="P49" s="4"/>
      <c r="Q49" s="8" t="s">
        <v>12</v>
      </c>
      <c r="R49" s="8">
        <v>5</v>
      </c>
      <c r="S49" s="8">
        <v>0</v>
      </c>
      <c r="T49" s="2" t="s">
        <v>12</v>
      </c>
      <c r="U49" s="2" t="s">
        <v>12</v>
      </c>
      <c r="V49" s="2">
        <v>0</v>
      </c>
      <c r="W49" s="4"/>
      <c r="X49" s="8">
        <v>93</v>
      </c>
      <c r="Y49" s="8">
        <v>105</v>
      </c>
      <c r="Z49" s="8">
        <v>0</v>
      </c>
      <c r="AA49" s="2">
        <v>125</v>
      </c>
      <c r="AB49" s="2">
        <v>162</v>
      </c>
      <c r="AC49" s="2">
        <v>0</v>
      </c>
    </row>
    <row r="50" spans="1:29" x14ac:dyDescent="0.25">
      <c r="A50" s="5">
        <v>1993</v>
      </c>
      <c r="B50" s="2">
        <v>22</v>
      </c>
      <c r="C50" s="2">
        <v>205</v>
      </c>
      <c r="D50" s="2">
        <v>10</v>
      </c>
      <c r="E50" s="4"/>
      <c r="F50" s="8">
        <v>0</v>
      </c>
      <c r="G50" s="8">
        <v>16</v>
      </c>
      <c r="H50" s="8" t="s">
        <v>12</v>
      </c>
      <c r="I50" s="4"/>
      <c r="J50" s="8" t="s">
        <v>12</v>
      </c>
      <c r="K50" s="8">
        <v>45</v>
      </c>
      <c r="L50" s="8">
        <v>8</v>
      </c>
      <c r="M50" s="2" t="s">
        <v>12</v>
      </c>
      <c r="N50" s="2">
        <v>41</v>
      </c>
      <c r="O50" s="2">
        <v>15</v>
      </c>
      <c r="P50" s="4"/>
      <c r="Q50" s="8" t="s">
        <v>12</v>
      </c>
      <c r="R50" s="8">
        <v>6</v>
      </c>
      <c r="S50" s="8">
        <v>0</v>
      </c>
      <c r="T50" s="2" t="s">
        <v>12</v>
      </c>
      <c r="U50" s="2">
        <v>6</v>
      </c>
      <c r="V50" s="2" t="s">
        <v>12</v>
      </c>
      <c r="W50" s="4"/>
      <c r="X50" s="8">
        <v>102</v>
      </c>
      <c r="Y50" s="8">
        <v>124</v>
      </c>
      <c r="Z50" s="8">
        <v>12</v>
      </c>
      <c r="AA50" s="2">
        <v>127</v>
      </c>
      <c r="AB50" s="2">
        <v>163</v>
      </c>
      <c r="AC50" s="2">
        <v>15</v>
      </c>
    </row>
    <row r="51" spans="1:29" x14ac:dyDescent="0.25">
      <c r="A51" s="5">
        <v>1994</v>
      </c>
      <c r="B51" s="2">
        <v>31</v>
      </c>
      <c r="C51" s="2">
        <v>233</v>
      </c>
      <c r="D51" s="2">
        <v>18</v>
      </c>
      <c r="E51" s="4"/>
      <c r="F51" s="8">
        <v>0</v>
      </c>
      <c r="G51" s="8">
        <v>24</v>
      </c>
      <c r="H51" s="8">
        <v>12</v>
      </c>
      <c r="I51" s="4"/>
      <c r="J51" s="8" t="s">
        <v>12</v>
      </c>
      <c r="K51" s="8">
        <v>51</v>
      </c>
      <c r="L51" s="8">
        <v>12</v>
      </c>
      <c r="M51" s="2" t="s">
        <v>12</v>
      </c>
      <c r="N51" s="2">
        <v>56</v>
      </c>
      <c r="O51" s="2">
        <v>11</v>
      </c>
      <c r="P51" s="4"/>
      <c r="Q51" s="8">
        <v>0</v>
      </c>
      <c r="R51" s="8" t="s">
        <v>17</v>
      </c>
      <c r="S51" s="8" t="s">
        <v>12</v>
      </c>
      <c r="T51" s="2">
        <v>0</v>
      </c>
      <c r="U51" s="2" t="s">
        <v>14</v>
      </c>
      <c r="V51" s="2" t="s">
        <v>12</v>
      </c>
      <c r="W51" s="4"/>
      <c r="X51" s="8">
        <v>98</v>
      </c>
      <c r="Y51" s="8">
        <v>120</v>
      </c>
      <c r="Z51" s="8">
        <v>13</v>
      </c>
      <c r="AA51" s="2">
        <v>117</v>
      </c>
      <c r="AB51" s="2">
        <v>161</v>
      </c>
      <c r="AC51" s="2">
        <v>13</v>
      </c>
    </row>
    <row r="52" spans="1:29" x14ac:dyDescent="0.25">
      <c r="A52" s="5">
        <v>1995</v>
      </c>
      <c r="B52" s="2">
        <v>25</v>
      </c>
      <c r="C52" s="2">
        <v>293</v>
      </c>
      <c r="D52" s="2">
        <v>26</v>
      </c>
      <c r="E52" s="4"/>
      <c r="F52" s="8">
        <v>0</v>
      </c>
      <c r="G52" s="8">
        <v>19</v>
      </c>
      <c r="H52" s="8">
        <v>11</v>
      </c>
      <c r="I52" s="4"/>
      <c r="J52" s="8">
        <v>5</v>
      </c>
      <c r="K52" s="8">
        <v>47</v>
      </c>
      <c r="L52" s="8">
        <v>12</v>
      </c>
      <c r="M52" s="2" t="s">
        <v>12</v>
      </c>
      <c r="N52" s="2">
        <v>56</v>
      </c>
      <c r="O52" s="2">
        <v>12</v>
      </c>
      <c r="P52" s="4"/>
      <c r="Q52" s="8" t="s">
        <v>12</v>
      </c>
      <c r="R52" s="8" t="s">
        <v>12</v>
      </c>
      <c r="S52" s="8" t="s">
        <v>12</v>
      </c>
      <c r="T52" s="2" t="s">
        <v>12</v>
      </c>
      <c r="U52" s="2">
        <v>5</v>
      </c>
      <c r="V52" s="2" t="s">
        <v>12</v>
      </c>
      <c r="W52" s="4"/>
      <c r="X52" s="8">
        <v>95</v>
      </c>
      <c r="Y52" s="8">
        <v>116</v>
      </c>
      <c r="Z52" s="8">
        <v>21</v>
      </c>
      <c r="AA52" s="2">
        <v>102</v>
      </c>
      <c r="AB52" s="2">
        <v>194</v>
      </c>
      <c r="AC52" s="2">
        <v>20</v>
      </c>
    </row>
    <row r="53" spans="1:29" x14ac:dyDescent="0.25">
      <c r="A53" s="5">
        <v>1996</v>
      </c>
      <c r="B53" s="2">
        <v>38</v>
      </c>
      <c r="C53" s="2">
        <v>283</v>
      </c>
      <c r="D53" s="2">
        <v>22</v>
      </c>
      <c r="E53" s="4"/>
      <c r="F53" s="8">
        <v>0</v>
      </c>
      <c r="G53" s="8">
        <v>25</v>
      </c>
      <c r="H53" s="8">
        <v>7</v>
      </c>
      <c r="I53" s="4"/>
      <c r="J53" s="8" t="s">
        <v>12</v>
      </c>
      <c r="K53" s="8">
        <v>73</v>
      </c>
      <c r="L53" s="8">
        <v>15</v>
      </c>
      <c r="M53" s="2">
        <v>5</v>
      </c>
      <c r="N53" s="2">
        <v>55</v>
      </c>
      <c r="O53" s="2">
        <v>18</v>
      </c>
      <c r="P53" s="4"/>
      <c r="Q53" s="8" t="s">
        <v>12</v>
      </c>
      <c r="R53" s="8">
        <v>9</v>
      </c>
      <c r="S53" s="8">
        <v>0</v>
      </c>
      <c r="T53" s="2" t="s">
        <v>12</v>
      </c>
      <c r="U53" s="2" t="s">
        <v>12</v>
      </c>
      <c r="V53" s="2">
        <v>0</v>
      </c>
      <c r="W53" s="4"/>
      <c r="X53" s="8">
        <v>113</v>
      </c>
      <c r="Y53" s="8">
        <v>131</v>
      </c>
      <c r="Z53" s="8">
        <v>18</v>
      </c>
      <c r="AA53" s="2">
        <v>123</v>
      </c>
      <c r="AB53" s="2">
        <v>190</v>
      </c>
      <c r="AC53" s="2">
        <v>25</v>
      </c>
    </row>
    <row r="54" spans="1:29" x14ac:dyDescent="0.25">
      <c r="A54" s="5">
        <v>1997</v>
      </c>
      <c r="B54" s="2">
        <v>31</v>
      </c>
      <c r="C54" s="2">
        <v>296</v>
      </c>
      <c r="D54" s="2">
        <v>26</v>
      </c>
      <c r="E54" s="4"/>
      <c r="F54" s="8">
        <v>0</v>
      </c>
      <c r="G54" s="8">
        <v>19</v>
      </c>
      <c r="H54" s="8">
        <v>14</v>
      </c>
      <c r="I54" s="4"/>
      <c r="J54" s="8" t="s">
        <v>12</v>
      </c>
      <c r="K54" s="8">
        <v>57</v>
      </c>
      <c r="L54" s="8">
        <v>13</v>
      </c>
      <c r="M54" s="2" t="s">
        <v>12</v>
      </c>
      <c r="N54" s="2">
        <v>69</v>
      </c>
      <c r="O54" s="2">
        <v>28</v>
      </c>
      <c r="P54" s="4"/>
      <c r="Q54" s="8" t="s">
        <v>12</v>
      </c>
      <c r="R54" s="8" t="s">
        <v>12</v>
      </c>
      <c r="S54" s="8">
        <v>0</v>
      </c>
      <c r="T54" s="2" t="s">
        <v>12</v>
      </c>
      <c r="U54" s="2">
        <v>6</v>
      </c>
      <c r="V54" s="2" t="s">
        <v>12</v>
      </c>
      <c r="W54" s="4"/>
      <c r="X54" s="8">
        <v>92</v>
      </c>
      <c r="Y54" s="8">
        <v>125</v>
      </c>
      <c r="Z54" s="8">
        <v>20</v>
      </c>
      <c r="AA54" s="2">
        <v>115</v>
      </c>
      <c r="AB54" s="2">
        <v>224</v>
      </c>
      <c r="AC54" s="2">
        <v>39</v>
      </c>
    </row>
    <row r="55" spans="1:29" x14ac:dyDescent="0.25">
      <c r="A55" s="5">
        <v>1998</v>
      </c>
      <c r="B55" s="2">
        <v>44</v>
      </c>
      <c r="C55" s="2">
        <v>322</v>
      </c>
      <c r="D55" s="2">
        <v>42</v>
      </c>
      <c r="E55" s="4"/>
      <c r="F55" s="8">
        <v>0</v>
      </c>
      <c r="G55" s="8">
        <v>53</v>
      </c>
      <c r="H55" s="8">
        <v>29</v>
      </c>
      <c r="I55" s="4"/>
      <c r="J55" s="8">
        <v>5</v>
      </c>
      <c r="K55" s="8">
        <v>72</v>
      </c>
      <c r="L55" s="8">
        <v>17</v>
      </c>
      <c r="M55" s="2" t="s">
        <v>12</v>
      </c>
      <c r="N55" s="2">
        <v>84</v>
      </c>
      <c r="O55" s="2">
        <v>21</v>
      </c>
      <c r="P55" s="4"/>
      <c r="Q55" s="8" t="s">
        <v>12</v>
      </c>
      <c r="R55" s="8">
        <v>10</v>
      </c>
      <c r="S55" s="8" t="s">
        <v>12</v>
      </c>
      <c r="T55" s="2" t="s">
        <v>12</v>
      </c>
      <c r="U55" s="2">
        <v>6</v>
      </c>
      <c r="V55" s="2" t="s">
        <v>12</v>
      </c>
      <c r="W55" s="4"/>
      <c r="X55" s="8">
        <v>82</v>
      </c>
      <c r="Y55" s="8">
        <v>150</v>
      </c>
      <c r="Z55" s="8">
        <v>20</v>
      </c>
      <c r="AA55" s="2">
        <v>122</v>
      </c>
      <c r="AB55" s="2">
        <v>206</v>
      </c>
      <c r="AC55" s="2">
        <v>49</v>
      </c>
    </row>
    <row r="56" spans="1:29" x14ac:dyDescent="0.25">
      <c r="A56" s="5">
        <v>1999</v>
      </c>
      <c r="B56" s="2">
        <v>39</v>
      </c>
      <c r="C56" s="2">
        <v>367</v>
      </c>
      <c r="D56" s="2">
        <v>48</v>
      </c>
      <c r="E56" s="4"/>
      <c r="F56" s="8">
        <v>0</v>
      </c>
      <c r="G56" s="8">
        <v>60</v>
      </c>
      <c r="H56" s="8">
        <v>37</v>
      </c>
      <c r="I56" s="4"/>
      <c r="J56" s="8" t="s">
        <v>12</v>
      </c>
      <c r="K56" s="8">
        <v>81</v>
      </c>
      <c r="L56" s="8">
        <v>18</v>
      </c>
      <c r="M56" s="2" t="s">
        <v>12</v>
      </c>
      <c r="N56" s="2">
        <v>73</v>
      </c>
      <c r="O56" s="2">
        <v>43</v>
      </c>
      <c r="P56" s="4"/>
      <c r="Q56" s="8" t="s">
        <v>12</v>
      </c>
      <c r="R56" s="8">
        <v>10</v>
      </c>
      <c r="S56" s="8" t="s">
        <v>14</v>
      </c>
      <c r="T56" s="2">
        <v>0</v>
      </c>
      <c r="U56" s="2">
        <v>8</v>
      </c>
      <c r="V56" s="2" t="s">
        <v>14</v>
      </c>
      <c r="W56" s="4"/>
      <c r="X56" s="8">
        <v>100</v>
      </c>
      <c r="Y56" s="8">
        <v>200</v>
      </c>
      <c r="Z56" s="8">
        <v>33</v>
      </c>
      <c r="AA56" s="2">
        <v>121</v>
      </c>
      <c r="AB56" s="2">
        <v>247</v>
      </c>
      <c r="AC56" s="2">
        <v>47</v>
      </c>
    </row>
    <row r="57" spans="1:29" x14ac:dyDescent="0.25">
      <c r="A57" s="5">
        <v>2000</v>
      </c>
      <c r="B57" s="2">
        <v>35</v>
      </c>
      <c r="C57" s="2">
        <v>386</v>
      </c>
      <c r="D57" s="2">
        <v>44</v>
      </c>
      <c r="E57" s="4"/>
      <c r="F57" s="8">
        <v>0</v>
      </c>
      <c r="G57" s="8">
        <v>107</v>
      </c>
      <c r="H57" s="8">
        <v>52</v>
      </c>
      <c r="I57" s="4"/>
      <c r="J57" s="8">
        <v>0</v>
      </c>
      <c r="K57" s="8">
        <v>70</v>
      </c>
      <c r="L57" s="8">
        <v>19</v>
      </c>
      <c r="M57" s="2" t="s">
        <v>12</v>
      </c>
      <c r="N57" s="2">
        <v>66</v>
      </c>
      <c r="O57" s="2">
        <v>32</v>
      </c>
      <c r="P57" s="4"/>
      <c r="Q57" s="8" t="s">
        <v>12</v>
      </c>
      <c r="R57" s="8">
        <v>14</v>
      </c>
      <c r="S57" s="8" t="s">
        <v>12</v>
      </c>
      <c r="T57" s="2" t="s">
        <v>12</v>
      </c>
      <c r="U57" s="2">
        <v>11</v>
      </c>
      <c r="V57" s="2" t="s">
        <v>12</v>
      </c>
      <c r="W57" s="4"/>
      <c r="X57" s="8">
        <v>131</v>
      </c>
      <c r="Y57" s="8">
        <v>192</v>
      </c>
      <c r="Z57" s="8">
        <v>32</v>
      </c>
      <c r="AA57" s="2">
        <v>110</v>
      </c>
      <c r="AB57" s="2">
        <v>246</v>
      </c>
      <c r="AC57" s="2">
        <v>54</v>
      </c>
    </row>
    <row r="58" spans="1:29" x14ac:dyDescent="0.25">
      <c r="A58" s="5">
        <v>2001</v>
      </c>
      <c r="B58" s="2">
        <v>35</v>
      </c>
      <c r="C58" s="2">
        <v>407</v>
      </c>
      <c r="D58" s="2">
        <v>48</v>
      </c>
      <c r="E58" s="4"/>
      <c r="F58" s="8">
        <v>0</v>
      </c>
      <c r="G58" s="8">
        <v>114</v>
      </c>
      <c r="H58" s="8">
        <v>47</v>
      </c>
      <c r="I58" s="4"/>
      <c r="J58" s="8">
        <v>5</v>
      </c>
      <c r="K58" s="8">
        <v>92</v>
      </c>
      <c r="L58" s="8">
        <v>31</v>
      </c>
      <c r="M58" s="2">
        <v>9</v>
      </c>
      <c r="N58" s="2">
        <v>82</v>
      </c>
      <c r="O58" s="2">
        <v>43</v>
      </c>
      <c r="P58" s="4"/>
      <c r="Q58" s="8">
        <v>0</v>
      </c>
      <c r="R58" s="8">
        <v>8</v>
      </c>
      <c r="S58" s="8" t="s">
        <v>12</v>
      </c>
      <c r="T58" s="2" t="s">
        <v>12</v>
      </c>
      <c r="U58" s="2">
        <v>12</v>
      </c>
      <c r="V58" s="2" t="s">
        <v>12</v>
      </c>
      <c r="W58" s="4"/>
      <c r="X58" s="8">
        <v>91</v>
      </c>
      <c r="Y58" s="8">
        <v>195</v>
      </c>
      <c r="Z58" s="8">
        <v>43</v>
      </c>
      <c r="AA58" s="2">
        <v>130</v>
      </c>
      <c r="AB58" s="2">
        <v>256</v>
      </c>
      <c r="AC58" s="2">
        <v>54</v>
      </c>
    </row>
    <row r="59" spans="1:29" x14ac:dyDescent="0.25">
      <c r="A59" s="5">
        <v>2002</v>
      </c>
      <c r="B59" s="2">
        <v>41</v>
      </c>
      <c r="C59" s="2">
        <v>401</v>
      </c>
      <c r="D59" s="2">
        <v>80</v>
      </c>
      <c r="E59" s="4"/>
      <c r="F59" s="8" t="s">
        <v>12</v>
      </c>
      <c r="G59" s="8">
        <v>165</v>
      </c>
      <c r="H59" s="8">
        <v>72</v>
      </c>
      <c r="I59" s="4"/>
      <c r="J59" s="8" t="s">
        <v>12</v>
      </c>
      <c r="K59" s="8">
        <v>86</v>
      </c>
      <c r="L59" s="8">
        <v>31</v>
      </c>
      <c r="M59" s="2">
        <v>0</v>
      </c>
      <c r="N59" s="2">
        <v>72</v>
      </c>
      <c r="O59" s="2">
        <v>52</v>
      </c>
      <c r="P59" s="4"/>
      <c r="Q59" s="8" t="s">
        <v>12</v>
      </c>
      <c r="R59" s="8">
        <v>14</v>
      </c>
      <c r="S59" s="8" t="s">
        <v>12</v>
      </c>
      <c r="T59" s="2">
        <v>0</v>
      </c>
      <c r="U59" s="2">
        <v>7</v>
      </c>
      <c r="V59" s="2">
        <v>7</v>
      </c>
      <c r="W59" s="4"/>
      <c r="X59" s="8">
        <v>110</v>
      </c>
      <c r="Y59" s="8">
        <v>207</v>
      </c>
      <c r="Z59" s="8">
        <v>49</v>
      </c>
      <c r="AA59" s="2">
        <v>119</v>
      </c>
      <c r="AB59" s="2">
        <v>307</v>
      </c>
      <c r="AC59" s="2">
        <v>64</v>
      </c>
    </row>
    <row r="60" spans="1:29" x14ac:dyDescent="0.25">
      <c r="A60" s="5">
        <v>2003</v>
      </c>
      <c r="B60" s="2">
        <v>45</v>
      </c>
      <c r="C60" s="2">
        <v>466</v>
      </c>
      <c r="D60" s="2">
        <v>79</v>
      </c>
      <c r="E60" s="4"/>
      <c r="F60" s="8">
        <v>0</v>
      </c>
      <c r="G60" s="8">
        <v>232</v>
      </c>
      <c r="H60" s="8">
        <v>116</v>
      </c>
      <c r="I60" s="4"/>
      <c r="J60" s="8" t="s">
        <v>12</v>
      </c>
      <c r="K60" s="8">
        <v>93</v>
      </c>
      <c r="L60" s="8">
        <v>47</v>
      </c>
      <c r="M60" s="2" t="s">
        <v>14</v>
      </c>
      <c r="N60" s="2">
        <v>75</v>
      </c>
      <c r="O60" s="2">
        <v>51</v>
      </c>
      <c r="P60" s="4"/>
      <c r="Q60" s="8" t="s">
        <v>12</v>
      </c>
      <c r="R60" s="8">
        <v>13</v>
      </c>
      <c r="S60" s="8">
        <v>7</v>
      </c>
      <c r="T60" s="2" t="s">
        <v>12</v>
      </c>
      <c r="U60" s="2">
        <v>16</v>
      </c>
      <c r="V60" s="2" t="s">
        <v>12</v>
      </c>
      <c r="W60" s="4"/>
      <c r="X60" s="8">
        <v>92</v>
      </c>
      <c r="Y60" s="8">
        <v>247</v>
      </c>
      <c r="Z60" s="8">
        <v>67</v>
      </c>
      <c r="AA60" s="2">
        <v>111</v>
      </c>
      <c r="AB60" s="2">
        <v>330</v>
      </c>
      <c r="AC60" s="2">
        <v>85</v>
      </c>
    </row>
    <row r="61" spans="1:29" x14ac:dyDescent="0.25">
      <c r="A61" s="5">
        <v>2004</v>
      </c>
      <c r="B61" s="2">
        <v>49</v>
      </c>
      <c r="C61" s="2">
        <v>522</v>
      </c>
      <c r="D61" s="2">
        <v>99</v>
      </c>
      <c r="E61" s="4"/>
      <c r="F61" s="8" t="s">
        <v>12</v>
      </c>
      <c r="G61" s="8">
        <v>262</v>
      </c>
      <c r="H61" s="8">
        <v>99</v>
      </c>
      <c r="I61" s="4"/>
      <c r="J61" s="8" t="s">
        <v>12</v>
      </c>
      <c r="K61" s="8">
        <v>87</v>
      </c>
      <c r="L61" s="8">
        <v>57</v>
      </c>
      <c r="M61" s="2" t="s">
        <v>12</v>
      </c>
      <c r="N61" s="2">
        <v>84</v>
      </c>
      <c r="O61" s="2">
        <v>55</v>
      </c>
      <c r="P61" s="4"/>
      <c r="Q61" s="8" t="s">
        <v>12</v>
      </c>
      <c r="R61" s="8">
        <v>19</v>
      </c>
      <c r="S61" s="8">
        <v>5</v>
      </c>
      <c r="T61" s="2" t="s">
        <v>12</v>
      </c>
      <c r="U61" s="2">
        <v>11</v>
      </c>
      <c r="V61" s="2" t="s">
        <v>12</v>
      </c>
      <c r="W61" s="4"/>
      <c r="X61" s="8">
        <v>111</v>
      </c>
      <c r="Y61" s="8">
        <v>268</v>
      </c>
      <c r="Z61" s="8">
        <v>81</v>
      </c>
      <c r="AA61" s="2">
        <v>139</v>
      </c>
      <c r="AB61" s="2">
        <v>334</v>
      </c>
      <c r="AC61" s="2">
        <v>83</v>
      </c>
    </row>
    <row r="62" spans="1:29" x14ac:dyDescent="0.25">
      <c r="A62" s="5">
        <v>2005</v>
      </c>
      <c r="B62" s="2">
        <v>44</v>
      </c>
      <c r="C62" s="2">
        <v>503</v>
      </c>
      <c r="D62" s="2">
        <v>112</v>
      </c>
      <c r="E62" s="4"/>
      <c r="F62" s="8">
        <v>0</v>
      </c>
      <c r="G62" s="8">
        <v>259</v>
      </c>
      <c r="H62" s="8">
        <v>162</v>
      </c>
      <c r="I62" s="4"/>
      <c r="J62" s="8" t="s">
        <v>12</v>
      </c>
      <c r="K62" s="8">
        <v>117</v>
      </c>
      <c r="L62" s="8">
        <v>59</v>
      </c>
      <c r="M62" s="2" t="s">
        <v>12</v>
      </c>
      <c r="N62" s="2">
        <v>70</v>
      </c>
      <c r="O62" s="2">
        <v>56</v>
      </c>
      <c r="P62" s="4"/>
      <c r="Q62" s="8" t="s">
        <v>12</v>
      </c>
      <c r="R62" s="8">
        <v>13</v>
      </c>
      <c r="S62" s="8">
        <v>6</v>
      </c>
      <c r="T62" s="2">
        <v>0</v>
      </c>
      <c r="U62" s="2">
        <v>14</v>
      </c>
      <c r="V62" s="2">
        <v>9</v>
      </c>
      <c r="W62" s="4"/>
      <c r="X62" s="8">
        <v>128</v>
      </c>
      <c r="Y62" s="8">
        <v>285</v>
      </c>
      <c r="Z62" s="8">
        <v>94</v>
      </c>
      <c r="AA62" s="2">
        <v>154</v>
      </c>
      <c r="AB62" s="2">
        <v>330</v>
      </c>
      <c r="AC62" s="2">
        <v>117</v>
      </c>
    </row>
    <row r="63" spans="1:29" x14ac:dyDescent="0.25">
      <c r="A63" s="5">
        <v>2006</v>
      </c>
      <c r="B63" s="2">
        <v>40</v>
      </c>
      <c r="C63" s="2">
        <v>475</v>
      </c>
      <c r="D63" s="2">
        <v>112</v>
      </c>
      <c r="E63" s="4"/>
      <c r="F63" s="8">
        <v>0</v>
      </c>
      <c r="G63" s="8">
        <v>326</v>
      </c>
      <c r="H63" s="8">
        <v>221</v>
      </c>
      <c r="I63" s="4"/>
      <c r="J63" s="8" t="s">
        <v>12</v>
      </c>
      <c r="K63" s="8">
        <v>114</v>
      </c>
      <c r="L63" s="8">
        <v>65</v>
      </c>
      <c r="M63" s="2" t="s">
        <v>12</v>
      </c>
      <c r="N63" s="2">
        <v>77</v>
      </c>
      <c r="O63" s="2">
        <v>75</v>
      </c>
      <c r="P63" s="4"/>
      <c r="Q63" s="8" t="s">
        <v>12</v>
      </c>
      <c r="R63" s="8">
        <v>15</v>
      </c>
      <c r="S63" s="8">
        <v>9</v>
      </c>
      <c r="T63" s="2" t="s">
        <v>12</v>
      </c>
      <c r="U63" s="2">
        <v>19</v>
      </c>
      <c r="V63" s="2">
        <v>11</v>
      </c>
      <c r="W63" s="4"/>
      <c r="X63" s="8">
        <v>109</v>
      </c>
      <c r="Y63" s="8">
        <v>300</v>
      </c>
      <c r="Z63" s="8">
        <v>108</v>
      </c>
      <c r="AA63" s="2">
        <v>163</v>
      </c>
      <c r="AB63" s="2">
        <v>378</v>
      </c>
      <c r="AC63" s="2">
        <v>129</v>
      </c>
    </row>
    <row r="64" spans="1:29" x14ac:dyDescent="0.25">
      <c r="A64" s="5">
        <v>2007</v>
      </c>
      <c r="B64" s="2">
        <v>44</v>
      </c>
      <c r="C64" s="2">
        <v>604</v>
      </c>
      <c r="D64" s="2">
        <v>160</v>
      </c>
      <c r="E64" s="4"/>
      <c r="F64" s="8">
        <v>0</v>
      </c>
      <c r="G64" s="8">
        <v>381</v>
      </c>
      <c r="H64" s="8">
        <v>234</v>
      </c>
      <c r="I64" s="4"/>
      <c r="J64" s="8">
        <v>10</v>
      </c>
      <c r="K64" s="8">
        <v>151</v>
      </c>
      <c r="L64" s="8">
        <v>80</v>
      </c>
      <c r="M64" s="2">
        <v>10</v>
      </c>
      <c r="N64" s="2">
        <v>107</v>
      </c>
      <c r="O64" s="2">
        <v>92</v>
      </c>
      <c r="P64" s="4"/>
      <c r="Q64" s="8" t="s">
        <v>12</v>
      </c>
      <c r="R64" s="8">
        <v>21</v>
      </c>
      <c r="S64" s="8">
        <v>7</v>
      </c>
      <c r="T64" s="2" t="s">
        <v>12</v>
      </c>
      <c r="U64" s="2">
        <v>20</v>
      </c>
      <c r="V64" s="2">
        <v>14</v>
      </c>
      <c r="W64" s="4"/>
      <c r="X64" s="8">
        <v>114</v>
      </c>
      <c r="Y64" s="8">
        <v>336</v>
      </c>
      <c r="Z64" s="8">
        <v>117</v>
      </c>
      <c r="AA64" s="2">
        <v>140</v>
      </c>
      <c r="AB64" s="2">
        <v>402</v>
      </c>
      <c r="AC64" s="2">
        <v>135</v>
      </c>
    </row>
    <row r="65" spans="1:29" x14ac:dyDescent="0.25">
      <c r="A65" s="5">
        <v>2008</v>
      </c>
      <c r="B65" s="2">
        <v>51</v>
      </c>
      <c r="C65" s="2">
        <v>628</v>
      </c>
      <c r="D65" s="2">
        <v>158</v>
      </c>
      <c r="E65" s="4"/>
      <c r="F65" s="8">
        <v>0</v>
      </c>
      <c r="G65" s="8">
        <v>425</v>
      </c>
      <c r="H65" s="8">
        <v>276</v>
      </c>
      <c r="I65" s="4"/>
      <c r="J65" s="8">
        <v>12</v>
      </c>
      <c r="K65" s="8">
        <v>166</v>
      </c>
      <c r="L65" s="8">
        <v>98</v>
      </c>
      <c r="M65" s="2">
        <v>6</v>
      </c>
      <c r="N65" s="2">
        <v>110</v>
      </c>
      <c r="O65" s="2">
        <v>101</v>
      </c>
      <c r="P65" s="4"/>
      <c r="Q65" s="8" t="s">
        <v>12</v>
      </c>
      <c r="R65" s="8">
        <v>23</v>
      </c>
      <c r="S65" s="8">
        <v>16</v>
      </c>
      <c r="T65" s="2" t="s">
        <v>12</v>
      </c>
      <c r="U65" s="2">
        <v>20</v>
      </c>
      <c r="V65" s="2">
        <v>14</v>
      </c>
      <c r="W65" s="4"/>
      <c r="X65" s="8">
        <v>124</v>
      </c>
      <c r="Y65" s="8">
        <v>385</v>
      </c>
      <c r="Z65" s="8">
        <v>163</v>
      </c>
      <c r="AA65" s="2">
        <v>175</v>
      </c>
      <c r="AB65" s="2">
        <v>450</v>
      </c>
      <c r="AC65" s="2">
        <v>168</v>
      </c>
    </row>
    <row r="66" spans="1:29" x14ac:dyDescent="0.25">
      <c r="A66" s="5">
        <v>2009</v>
      </c>
      <c r="B66" s="2">
        <v>54</v>
      </c>
      <c r="C66" s="2">
        <v>680</v>
      </c>
      <c r="D66" s="2">
        <v>187</v>
      </c>
      <c r="E66" s="4"/>
      <c r="F66" s="8" t="s">
        <v>12</v>
      </c>
      <c r="G66" s="8">
        <v>479</v>
      </c>
      <c r="H66" s="8">
        <v>313</v>
      </c>
      <c r="I66" s="4"/>
      <c r="J66" s="8" t="s">
        <v>12</v>
      </c>
      <c r="K66" s="8">
        <v>143</v>
      </c>
      <c r="L66" s="8">
        <v>123</v>
      </c>
      <c r="M66" s="2">
        <v>5</v>
      </c>
      <c r="N66" s="2">
        <v>120</v>
      </c>
      <c r="O66" s="2">
        <v>105</v>
      </c>
      <c r="P66" s="4"/>
      <c r="Q66" s="8" t="s">
        <v>12</v>
      </c>
      <c r="R66" s="8">
        <v>32</v>
      </c>
      <c r="S66" s="8">
        <v>20</v>
      </c>
      <c r="T66" s="2" t="s">
        <v>12</v>
      </c>
      <c r="U66" s="2">
        <v>24</v>
      </c>
      <c r="V66" s="2">
        <v>13</v>
      </c>
      <c r="W66" s="4"/>
      <c r="X66" s="8">
        <v>118</v>
      </c>
      <c r="Y66" s="8">
        <v>442</v>
      </c>
      <c r="Z66" s="8">
        <v>199</v>
      </c>
      <c r="AA66" s="2">
        <v>156</v>
      </c>
      <c r="AB66" s="2">
        <v>527</v>
      </c>
      <c r="AC66" s="2">
        <v>213</v>
      </c>
    </row>
    <row r="67" spans="1:29" x14ac:dyDescent="0.25">
      <c r="A67" s="5">
        <v>2010</v>
      </c>
      <c r="B67" s="2">
        <v>47</v>
      </c>
      <c r="C67" s="2">
        <v>659</v>
      </c>
      <c r="D67" s="2">
        <v>247</v>
      </c>
      <c r="E67" s="4"/>
      <c r="F67" s="8" t="s">
        <v>12</v>
      </c>
      <c r="G67" s="8">
        <v>389</v>
      </c>
      <c r="H67" s="8">
        <v>287</v>
      </c>
      <c r="I67" s="4"/>
      <c r="J67" s="8">
        <v>8</v>
      </c>
      <c r="K67" s="8">
        <v>190</v>
      </c>
      <c r="L67" s="8">
        <v>132</v>
      </c>
      <c r="M67" s="2" t="s">
        <v>12</v>
      </c>
      <c r="N67" s="2">
        <v>135</v>
      </c>
      <c r="O67" s="2">
        <v>124</v>
      </c>
      <c r="P67" s="4"/>
      <c r="Q67" s="8" t="s">
        <v>12</v>
      </c>
      <c r="R67" s="8">
        <v>34</v>
      </c>
      <c r="S67" s="8">
        <v>25</v>
      </c>
      <c r="T67" s="2" t="s">
        <v>12</v>
      </c>
      <c r="U67" s="2">
        <v>25</v>
      </c>
      <c r="V67" s="2">
        <v>18</v>
      </c>
      <c r="W67" s="4"/>
      <c r="X67" s="8">
        <v>131</v>
      </c>
      <c r="Y67" s="8">
        <v>467</v>
      </c>
      <c r="Z67" s="8">
        <v>221</v>
      </c>
      <c r="AA67" s="2">
        <v>162</v>
      </c>
      <c r="AB67" s="2">
        <v>495</v>
      </c>
      <c r="AC67" s="2">
        <v>244</v>
      </c>
    </row>
    <row r="68" spans="1:29" x14ac:dyDescent="0.25">
      <c r="A68" s="5">
        <v>2011</v>
      </c>
      <c r="B68" s="2">
        <v>53</v>
      </c>
      <c r="C68" s="2">
        <v>714</v>
      </c>
      <c r="D68" s="2">
        <v>275</v>
      </c>
      <c r="E68" s="4"/>
      <c r="F68" s="8">
        <v>0</v>
      </c>
      <c r="G68" s="8">
        <v>455</v>
      </c>
      <c r="H68" s="8">
        <v>362</v>
      </c>
      <c r="I68" s="4"/>
      <c r="J68" s="8">
        <v>8</v>
      </c>
      <c r="K68" s="8">
        <v>211</v>
      </c>
      <c r="L68" s="8">
        <v>144</v>
      </c>
      <c r="M68" s="2">
        <v>7</v>
      </c>
      <c r="N68" s="2">
        <v>166</v>
      </c>
      <c r="O68" s="2">
        <v>139</v>
      </c>
      <c r="P68" s="4"/>
      <c r="Q68" s="8" t="s">
        <v>14</v>
      </c>
      <c r="R68" s="8">
        <v>41</v>
      </c>
      <c r="S68" s="8">
        <v>34</v>
      </c>
      <c r="T68" s="2" t="s">
        <v>12</v>
      </c>
      <c r="U68" s="2">
        <v>43</v>
      </c>
      <c r="V68" s="2">
        <v>26</v>
      </c>
      <c r="W68" s="4"/>
      <c r="X68" s="8">
        <v>144</v>
      </c>
      <c r="Y68" s="8">
        <v>517</v>
      </c>
      <c r="Z68" s="8">
        <v>309</v>
      </c>
      <c r="AA68" s="2">
        <v>158</v>
      </c>
      <c r="AB68" s="2">
        <v>544</v>
      </c>
      <c r="AC68" s="2">
        <v>341</v>
      </c>
    </row>
    <row r="69" spans="1:29" x14ac:dyDescent="0.25">
      <c r="A69" s="5">
        <v>2012</v>
      </c>
      <c r="B69" s="2">
        <v>47</v>
      </c>
      <c r="C69" s="2">
        <v>749</v>
      </c>
      <c r="D69" s="2">
        <v>323</v>
      </c>
      <c r="E69" s="4"/>
      <c r="F69" s="8">
        <v>0</v>
      </c>
      <c r="G69" s="8">
        <v>492</v>
      </c>
      <c r="H69" s="8">
        <v>393</v>
      </c>
      <c r="I69" s="4"/>
      <c r="J69" s="8">
        <v>9</v>
      </c>
      <c r="K69" s="8">
        <v>272</v>
      </c>
      <c r="L69" s="8">
        <v>189</v>
      </c>
      <c r="M69" s="2">
        <v>19</v>
      </c>
      <c r="N69" s="2">
        <v>163</v>
      </c>
      <c r="O69" s="2">
        <v>183</v>
      </c>
      <c r="P69" s="4"/>
      <c r="Q69" s="8">
        <v>0</v>
      </c>
      <c r="R69" s="8">
        <v>67</v>
      </c>
      <c r="S69" s="8">
        <v>56</v>
      </c>
      <c r="T69" s="2" t="s">
        <v>12</v>
      </c>
      <c r="U69" s="2">
        <v>69</v>
      </c>
      <c r="V69" s="2">
        <v>49</v>
      </c>
      <c r="W69" s="4"/>
      <c r="X69" s="8">
        <v>131</v>
      </c>
      <c r="Y69" s="8">
        <v>587</v>
      </c>
      <c r="Z69" s="8">
        <v>358</v>
      </c>
      <c r="AA69" s="2">
        <v>181</v>
      </c>
      <c r="AB69" s="2">
        <v>658</v>
      </c>
      <c r="AC69" s="2">
        <v>371</v>
      </c>
    </row>
    <row r="70" spans="1:29" x14ac:dyDescent="0.25">
      <c r="A70" s="5">
        <v>2013</v>
      </c>
      <c r="B70" s="2">
        <v>53</v>
      </c>
      <c r="C70" s="2">
        <v>750</v>
      </c>
      <c r="D70" s="2">
        <v>325</v>
      </c>
      <c r="E70" s="4"/>
      <c r="F70" s="8" t="s">
        <v>12</v>
      </c>
      <c r="G70" s="8">
        <v>494</v>
      </c>
      <c r="H70" s="8">
        <v>424</v>
      </c>
      <c r="I70" s="4"/>
      <c r="J70" s="8">
        <v>8</v>
      </c>
      <c r="K70" s="8">
        <v>271</v>
      </c>
      <c r="L70" s="8">
        <v>236</v>
      </c>
      <c r="M70" s="2">
        <v>9</v>
      </c>
      <c r="N70" s="2">
        <v>196</v>
      </c>
      <c r="O70" s="2">
        <v>217</v>
      </c>
      <c r="P70" s="4"/>
      <c r="Q70" s="8" t="s">
        <v>14</v>
      </c>
      <c r="R70" s="8">
        <v>144</v>
      </c>
      <c r="S70" s="8">
        <v>147</v>
      </c>
      <c r="T70" s="2" t="s">
        <v>14</v>
      </c>
      <c r="U70" s="2">
        <v>136</v>
      </c>
      <c r="V70" s="2">
        <v>123</v>
      </c>
      <c r="W70" s="4"/>
      <c r="X70" s="8">
        <v>126</v>
      </c>
      <c r="Y70" s="8">
        <v>751</v>
      </c>
      <c r="Z70" s="8">
        <v>527</v>
      </c>
      <c r="AA70" s="2">
        <v>184</v>
      </c>
      <c r="AB70" s="2">
        <v>731</v>
      </c>
      <c r="AC70" s="2">
        <v>471</v>
      </c>
    </row>
  </sheetData>
  <mergeCells count="20">
    <mergeCell ref="B3:D3"/>
    <mergeCell ref="B2:D2"/>
    <mergeCell ref="B1:D1"/>
    <mergeCell ref="F1:H1"/>
    <mergeCell ref="F2:H2"/>
    <mergeCell ref="F3:H3"/>
    <mergeCell ref="AN4:AR4"/>
    <mergeCell ref="J2:L2"/>
    <mergeCell ref="M2:O2"/>
    <mergeCell ref="J1:O1"/>
    <mergeCell ref="J3:O3"/>
    <mergeCell ref="Q1:V1"/>
    <mergeCell ref="Q2:S2"/>
    <mergeCell ref="T2:V2"/>
    <mergeCell ref="Q3:V3"/>
    <mergeCell ref="X2:Z2"/>
    <mergeCell ref="AA2:AC2"/>
    <mergeCell ref="X1:AC1"/>
    <mergeCell ref="X3:AC3"/>
    <mergeCell ref="AF4:A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S70"/>
  <sheetViews>
    <sheetView topLeftCell="Z1" zoomScale="90" zoomScaleNormal="90" workbookViewId="0">
      <selection activeCell="AN6" sqref="AN6:AR11"/>
    </sheetView>
  </sheetViews>
  <sheetFormatPr defaultRowHeight="15" x14ac:dyDescent="0.25"/>
  <cols>
    <col min="1" max="1" width="16.140625" bestFit="1" customWidth="1"/>
    <col min="31" max="31" width="18.42578125" bestFit="1" customWidth="1"/>
    <col min="39" max="39" width="18.42578125" bestFit="1" customWidth="1"/>
  </cols>
  <sheetData>
    <row r="1" spans="1:45" x14ac:dyDescent="0.25">
      <c r="B1" s="5" t="s">
        <v>7</v>
      </c>
      <c r="C1" s="5"/>
      <c r="D1" s="5"/>
      <c r="F1" s="5" t="s">
        <v>0</v>
      </c>
      <c r="G1" s="5"/>
      <c r="H1" s="5"/>
      <c r="J1" s="5" t="s">
        <v>1</v>
      </c>
      <c r="K1" s="5"/>
      <c r="L1" s="5"/>
      <c r="M1" s="5"/>
      <c r="N1" s="5"/>
      <c r="O1" s="5"/>
      <c r="Q1" s="5" t="s">
        <v>2</v>
      </c>
      <c r="R1" s="5"/>
      <c r="S1" s="5"/>
      <c r="T1" s="5"/>
      <c r="U1" s="5"/>
      <c r="V1" s="5"/>
      <c r="X1" s="5" t="s">
        <v>3</v>
      </c>
      <c r="Y1" s="5"/>
      <c r="Z1" s="5"/>
      <c r="AA1" s="5"/>
      <c r="AB1" s="5"/>
      <c r="AC1" s="5"/>
    </row>
    <row r="2" spans="1:45" x14ac:dyDescent="0.25">
      <c r="B2" s="5" t="s">
        <v>8</v>
      </c>
      <c r="C2" s="5"/>
      <c r="D2" s="5"/>
      <c r="F2" s="5" t="s">
        <v>9</v>
      </c>
      <c r="G2" s="5"/>
      <c r="H2" s="5"/>
      <c r="J2" s="5" t="s">
        <v>9</v>
      </c>
      <c r="K2" s="5"/>
      <c r="L2" s="5"/>
      <c r="M2" s="5" t="s">
        <v>8</v>
      </c>
      <c r="N2" s="5"/>
      <c r="O2" s="5"/>
      <c r="Q2" s="5" t="s">
        <v>9</v>
      </c>
      <c r="R2" s="5"/>
      <c r="S2" s="5"/>
      <c r="T2" s="5" t="s">
        <v>8</v>
      </c>
      <c r="U2" s="5"/>
      <c r="V2" s="5"/>
      <c r="X2" s="5" t="s">
        <v>9</v>
      </c>
      <c r="Y2" s="5"/>
      <c r="Z2" s="5"/>
      <c r="AA2" s="5" t="s">
        <v>8</v>
      </c>
      <c r="AB2" s="5"/>
      <c r="AC2" s="5"/>
    </row>
    <row r="3" spans="1:45" x14ac:dyDescent="0.25">
      <c r="B3" s="5" t="s">
        <v>10</v>
      </c>
      <c r="C3" s="5"/>
      <c r="D3" s="5"/>
      <c r="F3" s="5" t="s">
        <v>10</v>
      </c>
      <c r="G3" s="5"/>
      <c r="H3" s="5"/>
      <c r="J3" s="5" t="s">
        <v>10</v>
      </c>
      <c r="K3" s="5"/>
      <c r="L3" s="5"/>
      <c r="M3" s="5"/>
      <c r="N3" s="5"/>
      <c r="O3" s="5"/>
      <c r="Q3" s="5" t="s">
        <v>10</v>
      </c>
      <c r="R3" s="5"/>
      <c r="S3" s="5"/>
      <c r="T3" s="5"/>
      <c r="U3" s="5"/>
      <c r="V3" s="5"/>
      <c r="X3" s="5" t="s">
        <v>10</v>
      </c>
      <c r="Y3" s="5"/>
      <c r="Z3" s="5"/>
      <c r="AA3" s="5"/>
      <c r="AB3" s="5"/>
      <c r="AC3" s="5"/>
    </row>
    <row r="4" spans="1:45" x14ac:dyDescent="0.25">
      <c r="A4" s="5" t="s">
        <v>11</v>
      </c>
      <c r="B4" s="1" t="s">
        <v>4</v>
      </c>
      <c r="C4" s="1" t="s">
        <v>5</v>
      </c>
      <c r="D4" s="1" t="s">
        <v>6</v>
      </c>
      <c r="E4" s="4"/>
      <c r="F4" s="3" t="s">
        <v>4</v>
      </c>
      <c r="G4" s="3" t="s">
        <v>5</v>
      </c>
      <c r="H4" s="3" t="s">
        <v>6</v>
      </c>
      <c r="I4" s="4"/>
      <c r="J4" s="3" t="s">
        <v>4</v>
      </c>
      <c r="K4" s="3" t="s">
        <v>5</v>
      </c>
      <c r="L4" s="3" t="s">
        <v>6</v>
      </c>
      <c r="M4" s="1" t="s">
        <v>4</v>
      </c>
      <c r="N4" s="1" t="s">
        <v>5</v>
      </c>
      <c r="O4" s="1" t="s">
        <v>6</v>
      </c>
      <c r="P4" s="4"/>
      <c r="Q4" s="3" t="s">
        <v>4</v>
      </c>
      <c r="R4" s="3" t="s">
        <v>5</v>
      </c>
      <c r="S4" s="3" t="s">
        <v>6</v>
      </c>
      <c r="T4" s="1" t="s">
        <v>4</v>
      </c>
      <c r="U4" s="1" t="s">
        <v>5</v>
      </c>
      <c r="V4" s="1" t="s">
        <v>6</v>
      </c>
      <c r="X4" s="3" t="s">
        <v>4</v>
      </c>
      <c r="Y4" s="3" t="s">
        <v>5</v>
      </c>
      <c r="Z4" s="3" t="s">
        <v>6</v>
      </c>
      <c r="AA4" s="1" t="s">
        <v>4</v>
      </c>
      <c r="AB4" s="1" t="s">
        <v>5</v>
      </c>
      <c r="AC4" s="1" t="s">
        <v>6</v>
      </c>
      <c r="AF4" s="184" t="s">
        <v>29</v>
      </c>
      <c r="AG4" s="184"/>
      <c r="AH4" s="184"/>
      <c r="AI4" s="184"/>
      <c r="AJ4" s="184"/>
      <c r="AK4" s="184"/>
      <c r="AL4" s="5"/>
      <c r="AN4" s="184" t="s">
        <v>29</v>
      </c>
      <c r="AO4" s="184"/>
      <c r="AP4" s="184"/>
      <c r="AQ4" s="184"/>
      <c r="AR4" s="184"/>
      <c r="AS4" s="7"/>
    </row>
    <row r="5" spans="1:45" x14ac:dyDescent="0.25">
      <c r="A5" s="5">
        <v>1948</v>
      </c>
      <c r="B5" s="2">
        <v>59</v>
      </c>
      <c r="C5" s="2">
        <v>0</v>
      </c>
      <c r="D5" s="2">
        <v>0</v>
      </c>
      <c r="E5" s="4"/>
      <c r="F5" s="8">
        <v>0</v>
      </c>
      <c r="G5" s="8">
        <v>0</v>
      </c>
      <c r="H5" s="8">
        <v>0</v>
      </c>
      <c r="I5" s="4"/>
      <c r="J5" s="8">
        <v>6</v>
      </c>
      <c r="K5" s="8">
        <v>0</v>
      </c>
      <c r="L5" s="8">
        <v>0</v>
      </c>
      <c r="M5" s="2">
        <v>12</v>
      </c>
      <c r="N5" s="2">
        <v>0</v>
      </c>
      <c r="O5" s="2">
        <v>0</v>
      </c>
      <c r="P5" s="4"/>
      <c r="Q5" s="8" t="s">
        <v>12</v>
      </c>
      <c r="R5" s="8">
        <v>0</v>
      </c>
      <c r="S5" s="8">
        <v>0</v>
      </c>
      <c r="T5" s="2">
        <v>5</v>
      </c>
      <c r="U5" s="2">
        <v>0</v>
      </c>
      <c r="V5" s="2">
        <v>0</v>
      </c>
      <c r="W5" s="4"/>
      <c r="X5" s="8">
        <v>261</v>
      </c>
      <c r="Y5" s="8">
        <v>0</v>
      </c>
      <c r="Z5" s="8">
        <v>0</v>
      </c>
      <c r="AA5" s="2">
        <v>383</v>
      </c>
      <c r="AB5" s="2">
        <v>0</v>
      </c>
      <c r="AC5" s="2">
        <v>0</v>
      </c>
      <c r="AF5" s="5" t="s">
        <v>22</v>
      </c>
      <c r="AG5" s="5" t="s">
        <v>23</v>
      </c>
      <c r="AH5" s="5" t="s">
        <v>24</v>
      </c>
      <c r="AI5" s="5" t="s">
        <v>25</v>
      </c>
      <c r="AJ5" s="5" t="s">
        <v>26</v>
      </c>
      <c r="AK5" s="5" t="s">
        <v>27</v>
      </c>
      <c r="AL5" s="5"/>
      <c r="AN5" s="5" t="s">
        <v>22</v>
      </c>
      <c r="AO5" s="19" t="s">
        <v>23</v>
      </c>
      <c r="AP5" s="19" t="s">
        <v>24</v>
      </c>
      <c r="AQ5" s="5" t="s">
        <v>25</v>
      </c>
      <c r="AR5" s="5" t="s">
        <v>26</v>
      </c>
      <c r="AS5" s="5"/>
    </row>
    <row r="6" spans="1:45" x14ac:dyDescent="0.25">
      <c r="A6" s="5">
        <v>1949</v>
      </c>
      <c r="B6" s="2">
        <v>61</v>
      </c>
      <c r="C6" s="2">
        <v>0</v>
      </c>
      <c r="D6" s="2">
        <v>0</v>
      </c>
      <c r="E6" s="4"/>
      <c r="F6" s="8">
        <v>0</v>
      </c>
      <c r="G6" s="8">
        <v>0</v>
      </c>
      <c r="H6" s="8">
        <v>0</v>
      </c>
      <c r="I6" s="4"/>
      <c r="J6" s="8">
        <v>7</v>
      </c>
      <c r="K6" s="8">
        <v>0</v>
      </c>
      <c r="L6" s="8">
        <v>0</v>
      </c>
      <c r="M6" s="2">
        <v>12</v>
      </c>
      <c r="N6" s="2">
        <v>0</v>
      </c>
      <c r="O6" s="2">
        <v>0</v>
      </c>
      <c r="P6" s="4"/>
      <c r="Q6" s="8" t="s">
        <v>12</v>
      </c>
      <c r="R6" s="8">
        <v>0</v>
      </c>
      <c r="S6" s="8">
        <v>0</v>
      </c>
      <c r="T6" s="2">
        <v>5</v>
      </c>
      <c r="U6" s="2">
        <v>0</v>
      </c>
      <c r="V6" s="2">
        <v>0</v>
      </c>
      <c r="W6" s="4"/>
      <c r="X6" s="8">
        <v>272</v>
      </c>
      <c r="Y6" s="8">
        <v>0</v>
      </c>
      <c r="Z6" s="8">
        <v>0</v>
      </c>
      <c r="AA6" s="2">
        <v>394</v>
      </c>
      <c r="AB6" s="2">
        <v>0</v>
      </c>
      <c r="AC6" s="2">
        <v>0</v>
      </c>
      <c r="AE6" s="11" t="s">
        <v>28</v>
      </c>
      <c r="AF6" s="4">
        <v>243700</v>
      </c>
      <c r="AG6" s="4">
        <v>785200</v>
      </c>
      <c r="AH6" s="4">
        <v>487300</v>
      </c>
      <c r="AI6" s="4">
        <v>490000</v>
      </c>
      <c r="AJ6" s="4">
        <v>266900</v>
      </c>
      <c r="AK6" s="4">
        <v>2273200</v>
      </c>
      <c r="AL6" s="4"/>
      <c r="AM6" s="11" t="s">
        <v>28</v>
      </c>
      <c r="AN6" s="17">
        <v>0.11</v>
      </c>
      <c r="AO6" s="17">
        <v>0.35</v>
      </c>
      <c r="AP6" s="17">
        <v>0.21</v>
      </c>
      <c r="AQ6" s="17">
        <v>0.22</v>
      </c>
      <c r="AR6" s="17">
        <v>0.12</v>
      </c>
    </row>
    <row r="7" spans="1:45" x14ac:dyDescent="0.25">
      <c r="A7" s="5">
        <v>1950</v>
      </c>
      <c r="B7" s="2">
        <v>64</v>
      </c>
      <c r="C7" s="2">
        <v>0</v>
      </c>
      <c r="D7" s="2">
        <v>0</v>
      </c>
      <c r="E7" s="4"/>
      <c r="F7" s="8">
        <v>0</v>
      </c>
      <c r="G7" s="8">
        <v>0</v>
      </c>
      <c r="H7" s="8">
        <v>0</v>
      </c>
      <c r="I7" s="4"/>
      <c r="J7" s="8">
        <v>7</v>
      </c>
      <c r="K7" s="8">
        <v>0</v>
      </c>
      <c r="L7" s="8">
        <v>0</v>
      </c>
      <c r="M7" s="2">
        <v>13</v>
      </c>
      <c r="N7" s="2">
        <v>0</v>
      </c>
      <c r="O7" s="2">
        <v>0</v>
      </c>
      <c r="P7" s="4"/>
      <c r="Q7" s="8" t="s">
        <v>12</v>
      </c>
      <c r="R7" s="8">
        <v>0</v>
      </c>
      <c r="S7" s="8">
        <v>0</v>
      </c>
      <c r="T7" s="2">
        <v>5</v>
      </c>
      <c r="U7" s="2">
        <v>0</v>
      </c>
      <c r="V7" s="2">
        <v>0</v>
      </c>
      <c r="W7" s="4"/>
      <c r="X7" s="8">
        <v>281</v>
      </c>
      <c r="Y7" s="8">
        <v>0</v>
      </c>
      <c r="Z7" s="8">
        <v>0</v>
      </c>
      <c r="AA7" s="2">
        <v>404</v>
      </c>
      <c r="AB7" s="2">
        <v>0</v>
      </c>
      <c r="AC7" s="2">
        <v>0</v>
      </c>
      <c r="AE7" s="11" t="s">
        <v>7</v>
      </c>
      <c r="AF7" s="4">
        <v>45500</v>
      </c>
      <c r="AG7" s="4">
        <v>184000</v>
      </c>
      <c r="AH7" s="4">
        <v>137000</v>
      </c>
      <c r="AI7" s="4">
        <v>158000</v>
      </c>
      <c r="AJ7" s="4">
        <v>69900</v>
      </c>
      <c r="AK7" s="4">
        <v>594500</v>
      </c>
      <c r="AL7" s="4"/>
      <c r="AM7" s="11" t="s">
        <v>7</v>
      </c>
      <c r="AN7" s="17">
        <v>0.08</v>
      </c>
      <c r="AO7" s="17">
        <v>0.31</v>
      </c>
      <c r="AP7" s="17">
        <v>0.23</v>
      </c>
      <c r="AQ7" s="17">
        <v>0.27</v>
      </c>
      <c r="AR7" s="17">
        <v>0.12</v>
      </c>
    </row>
    <row r="8" spans="1:45" x14ac:dyDescent="0.25">
      <c r="A8" s="5">
        <v>1951</v>
      </c>
      <c r="B8" s="2">
        <v>67</v>
      </c>
      <c r="C8" s="2">
        <v>0</v>
      </c>
      <c r="D8" s="2">
        <v>0</v>
      </c>
      <c r="E8" s="4"/>
      <c r="F8" s="8">
        <v>0</v>
      </c>
      <c r="G8" s="8">
        <v>0</v>
      </c>
      <c r="H8" s="8">
        <v>0</v>
      </c>
      <c r="I8" s="4"/>
      <c r="J8" s="8">
        <v>7</v>
      </c>
      <c r="K8" s="8">
        <v>0</v>
      </c>
      <c r="L8" s="8">
        <v>0</v>
      </c>
      <c r="M8" s="2">
        <v>13</v>
      </c>
      <c r="N8" s="2">
        <v>0</v>
      </c>
      <c r="O8" s="2">
        <v>0</v>
      </c>
      <c r="P8" s="4"/>
      <c r="Q8" s="8" t="s">
        <v>12</v>
      </c>
      <c r="R8" s="8">
        <v>0</v>
      </c>
      <c r="S8" s="8">
        <v>0</v>
      </c>
      <c r="T8" s="2">
        <v>5</v>
      </c>
      <c r="U8" s="2">
        <v>0</v>
      </c>
      <c r="V8" s="2">
        <v>0</v>
      </c>
      <c r="W8" s="4"/>
      <c r="X8" s="8">
        <v>290</v>
      </c>
      <c r="Y8" s="8">
        <v>0</v>
      </c>
      <c r="Z8" s="8">
        <v>0</v>
      </c>
      <c r="AA8" s="2">
        <v>418</v>
      </c>
      <c r="AB8" s="2">
        <v>0</v>
      </c>
      <c r="AC8" s="2">
        <v>0</v>
      </c>
      <c r="AE8" s="11" t="s">
        <v>0</v>
      </c>
      <c r="AF8" s="4">
        <v>41500</v>
      </c>
      <c r="AG8" s="4">
        <v>152300</v>
      </c>
      <c r="AH8" s="4">
        <v>90800</v>
      </c>
      <c r="AI8" s="4">
        <v>46300</v>
      </c>
      <c r="AJ8" s="4">
        <v>2800</v>
      </c>
      <c r="AK8" s="4">
        <v>333800</v>
      </c>
      <c r="AL8" s="4"/>
      <c r="AM8" s="11" t="s">
        <v>0</v>
      </c>
      <c r="AN8" s="17">
        <v>0.12</v>
      </c>
      <c r="AO8" s="17">
        <v>0.46</v>
      </c>
      <c r="AP8" s="17">
        <v>0.27</v>
      </c>
      <c r="AQ8" s="17">
        <v>0.14000000000000001</v>
      </c>
      <c r="AR8" s="17">
        <v>0.01</v>
      </c>
    </row>
    <row r="9" spans="1:45" x14ac:dyDescent="0.25">
      <c r="A9" s="5">
        <v>1952</v>
      </c>
      <c r="B9" s="2">
        <v>71</v>
      </c>
      <c r="C9" s="2">
        <v>0</v>
      </c>
      <c r="D9" s="2">
        <v>0</v>
      </c>
      <c r="E9" s="4"/>
      <c r="F9" s="8">
        <v>0</v>
      </c>
      <c r="G9" s="8">
        <v>0</v>
      </c>
      <c r="H9" s="8">
        <v>0</v>
      </c>
      <c r="I9" s="4"/>
      <c r="J9" s="8">
        <v>7</v>
      </c>
      <c r="K9" s="8">
        <v>0</v>
      </c>
      <c r="L9" s="8">
        <v>0</v>
      </c>
      <c r="M9" s="2">
        <v>14</v>
      </c>
      <c r="N9" s="2">
        <v>0</v>
      </c>
      <c r="O9" s="2">
        <v>0</v>
      </c>
      <c r="P9" s="4"/>
      <c r="Q9" s="8" t="s">
        <v>12</v>
      </c>
      <c r="R9" s="8">
        <v>0</v>
      </c>
      <c r="S9" s="8">
        <v>0</v>
      </c>
      <c r="T9" s="2">
        <v>5</v>
      </c>
      <c r="U9" s="2">
        <v>0</v>
      </c>
      <c r="V9" s="2">
        <v>0</v>
      </c>
      <c r="W9" s="4"/>
      <c r="X9" s="8">
        <v>302</v>
      </c>
      <c r="Y9" s="8">
        <v>0</v>
      </c>
      <c r="Z9" s="8">
        <v>0</v>
      </c>
      <c r="AA9" s="2">
        <v>429</v>
      </c>
      <c r="AB9" s="2">
        <v>0</v>
      </c>
      <c r="AC9" s="2">
        <v>0</v>
      </c>
      <c r="AE9" s="11" t="s">
        <v>1</v>
      </c>
      <c r="AF9" s="4">
        <v>29800</v>
      </c>
      <c r="AG9" s="4">
        <v>102700</v>
      </c>
      <c r="AH9" s="4">
        <v>57200</v>
      </c>
      <c r="AI9" s="4">
        <v>56600</v>
      </c>
      <c r="AJ9" s="4">
        <v>22300</v>
      </c>
      <c r="AK9" s="4">
        <v>268600</v>
      </c>
      <c r="AL9" s="4"/>
      <c r="AM9" s="11" t="s">
        <v>1</v>
      </c>
      <c r="AN9" s="17">
        <v>0.11</v>
      </c>
      <c r="AO9" s="17">
        <v>0.38</v>
      </c>
      <c r="AP9" s="17">
        <v>0.21</v>
      </c>
      <c r="AQ9" s="17">
        <v>0.21</v>
      </c>
      <c r="AR9" s="17">
        <v>0.08</v>
      </c>
    </row>
    <row r="10" spans="1:45" x14ac:dyDescent="0.25">
      <c r="A10" s="5">
        <v>1953</v>
      </c>
      <c r="B10" s="2">
        <v>76</v>
      </c>
      <c r="C10" s="2">
        <v>0</v>
      </c>
      <c r="D10" s="2">
        <v>0</v>
      </c>
      <c r="E10" s="4"/>
      <c r="F10" s="8">
        <v>0</v>
      </c>
      <c r="G10" s="8">
        <v>0</v>
      </c>
      <c r="H10" s="8">
        <v>0</v>
      </c>
      <c r="I10" s="4"/>
      <c r="J10" s="8">
        <v>8</v>
      </c>
      <c r="K10" s="8">
        <v>0</v>
      </c>
      <c r="L10" s="8">
        <v>0</v>
      </c>
      <c r="M10" s="2">
        <v>14</v>
      </c>
      <c r="N10" s="2">
        <v>0</v>
      </c>
      <c r="O10" s="2">
        <v>0</v>
      </c>
      <c r="P10" s="4"/>
      <c r="Q10" s="8" t="s">
        <v>12</v>
      </c>
      <c r="R10" s="8">
        <v>0</v>
      </c>
      <c r="S10" s="8">
        <v>0</v>
      </c>
      <c r="T10" s="2">
        <v>6</v>
      </c>
      <c r="U10" s="2">
        <v>0</v>
      </c>
      <c r="V10" s="2">
        <v>0</v>
      </c>
      <c r="W10" s="4"/>
      <c r="X10" s="8">
        <v>312</v>
      </c>
      <c r="Y10" s="8">
        <v>0</v>
      </c>
      <c r="Z10" s="8">
        <v>0</v>
      </c>
      <c r="AA10" s="2">
        <v>442</v>
      </c>
      <c r="AB10" s="2">
        <v>0</v>
      </c>
      <c r="AC10" s="2">
        <v>0</v>
      </c>
      <c r="AE10" s="11" t="s">
        <v>2</v>
      </c>
      <c r="AF10" s="4">
        <v>20000</v>
      </c>
      <c r="AG10" s="4">
        <v>25000</v>
      </c>
      <c r="AH10" s="4">
        <v>7500</v>
      </c>
      <c r="AI10" s="4">
        <v>6500</v>
      </c>
      <c r="AJ10" s="4">
        <v>5100</v>
      </c>
      <c r="AK10" s="4">
        <v>64200</v>
      </c>
      <c r="AL10" s="4"/>
      <c r="AM10" s="11" t="s">
        <v>2</v>
      </c>
      <c r="AN10" s="17">
        <v>0.31</v>
      </c>
      <c r="AO10" s="17">
        <v>0.39</v>
      </c>
      <c r="AP10" s="17">
        <v>0.12</v>
      </c>
      <c r="AQ10" s="17">
        <v>0.1</v>
      </c>
      <c r="AR10" s="17">
        <v>0.08</v>
      </c>
    </row>
    <row r="11" spans="1:45" x14ac:dyDescent="0.25">
      <c r="A11" s="5">
        <v>1954</v>
      </c>
      <c r="B11" s="2">
        <v>78</v>
      </c>
      <c r="C11" s="2">
        <v>0</v>
      </c>
      <c r="D11" s="2">
        <v>0</v>
      </c>
      <c r="E11" s="4"/>
      <c r="F11" s="8">
        <v>0</v>
      </c>
      <c r="G11" s="8">
        <v>0</v>
      </c>
      <c r="H11" s="8">
        <v>0</v>
      </c>
      <c r="I11" s="4"/>
      <c r="J11" s="8">
        <v>8</v>
      </c>
      <c r="K11" s="8">
        <v>0</v>
      </c>
      <c r="L11" s="8">
        <v>0</v>
      </c>
      <c r="M11" s="2">
        <v>15</v>
      </c>
      <c r="N11" s="2">
        <v>0</v>
      </c>
      <c r="O11" s="2">
        <v>0</v>
      </c>
      <c r="P11" s="4"/>
      <c r="Q11" s="8" t="s">
        <v>12</v>
      </c>
      <c r="R11" s="8">
        <v>0</v>
      </c>
      <c r="S11" s="8">
        <v>0</v>
      </c>
      <c r="T11" s="2">
        <v>6</v>
      </c>
      <c r="U11" s="2">
        <v>0</v>
      </c>
      <c r="V11" s="2">
        <v>0</v>
      </c>
      <c r="W11" s="4"/>
      <c r="X11" s="8">
        <v>324</v>
      </c>
      <c r="Y11" s="8">
        <v>0</v>
      </c>
      <c r="Z11" s="8">
        <v>0</v>
      </c>
      <c r="AA11" s="2">
        <v>456</v>
      </c>
      <c r="AB11" s="2">
        <v>0</v>
      </c>
      <c r="AC11" s="2">
        <v>0</v>
      </c>
      <c r="AE11" s="11" t="s">
        <v>3</v>
      </c>
      <c r="AF11" s="4">
        <v>106800</v>
      </c>
      <c r="AG11" s="4">
        <v>321200</v>
      </c>
      <c r="AH11" s="4">
        <v>194800</v>
      </c>
      <c r="AI11" s="4">
        <v>222500</v>
      </c>
      <c r="AJ11" s="4">
        <v>166800</v>
      </c>
      <c r="AK11" s="4">
        <v>1012100</v>
      </c>
      <c r="AL11" s="4"/>
      <c r="AM11" s="11" t="s">
        <v>3</v>
      </c>
      <c r="AN11" s="17">
        <v>0.11</v>
      </c>
      <c r="AO11" s="17">
        <v>0.32</v>
      </c>
      <c r="AP11" s="17">
        <v>0.19</v>
      </c>
      <c r="AQ11" s="17">
        <v>0.22</v>
      </c>
      <c r="AR11" s="17">
        <v>0.16</v>
      </c>
    </row>
    <row r="12" spans="1:45" x14ac:dyDescent="0.25">
      <c r="A12" s="5">
        <v>1955</v>
      </c>
      <c r="B12" s="2">
        <v>83</v>
      </c>
      <c r="C12" s="2">
        <v>0</v>
      </c>
      <c r="D12" s="2">
        <v>0</v>
      </c>
      <c r="E12" s="4"/>
      <c r="F12" s="8">
        <v>0</v>
      </c>
      <c r="G12" s="8">
        <v>0</v>
      </c>
      <c r="H12" s="8">
        <v>0</v>
      </c>
      <c r="I12" s="4"/>
      <c r="J12" s="8">
        <v>9</v>
      </c>
      <c r="K12" s="8">
        <v>0</v>
      </c>
      <c r="L12" s="8">
        <v>0</v>
      </c>
      <c r="M12" s="2">
        <v>15</v>
      </c>
      <c r="N12" s="2">
        <v>0</v>
      </c>
      <c r="O12" s="2">
        <v>0</v>
      </c>
      <c r="P12" s="4"/>
      <c r="Q12" s="8" t="s">
        <v>12</v>
      </c>
      <c r="R12" s="8">
        <v>0</v>
      </c>
      <c r="S12" s="8">
        <v>0</v>
      </c>
      <c r="T12" s="2">
        <v>6</v>
      </c>
      <c r="U12" s="2">
        <v>0</v>
      </c>
      <c r="V12" s="2">
        <v>0</v>
      </c>
      <c r="W12" s="4"/>
      <c r="X12" s="8">
        <v>335</v>
      </c>
      <c r="Y12" s="8">
        <v>0</v>
      </c>
      <c r="Z12" s="8">
        <v>0</v>
      </c>
      <c r="AA12" s="2">
        <v>469</v>
      </c>
      <c r="AB12" s="2">
        <v>0</v>
      </c>
      <c r="AC12" s="2">
        <v>0</v>
      </c>
      <c r="AF12" s="4"/>
      <c r="AG12" s="4"/>
      <c r="AH12" s="4"/>
      <c r="AI12" s="4"/>
      <c r="AJ12" s="4"/>
      <c r="AK12" s="4"/>
      <c r="AL12" s="4"/>
    </row>
    <row r="13" spans="1:45" x14ac:dyDescent="0.25">
      <c r="A13" s="5">
        <v>1956</v>
      </c>
      <c r="B13" s="2">
        <v>86</v>
      </c>
      <c r="C13" s="2">
        <v>0</v>
      </c>
      <c r="D13" s="2">
        <v>0</v>
      </c>
      <c r="E13" s="4"/>
      <c r="F13" s="8">
        <v>0</v>
      </c>
      <c r="G13" s="8">
        <v>0</v>
      </c>
      <c r="H13" s="8">
        <v>0</v>
      </c>
      <c r="I13" s="4"/>
      <c r="J13" s="8">
        <v>9</v>
      </c>
      <c r="K13" s="8">
        <v>0</v>
      </c>
      <c r="L13" s="8">
        <v>0</v>
      </c>
      <c r="M13" s="2">
        <v>16</v>
      </c>
      <c r="N13" s="2">
        <v>0</v>
      </c>
      <c r="O13" s="2">
        <v>0</v>
      </c>
      <c r="P13" s="4"/>
      <c r="Q13" s="8" t="s">
        <v>12</v>
      </c>
      <c r="R13" s="8">
        <v>0</v>
      </c>
      <c r="S13" s="8">
        <v>0</v>
      </c>
      <c r="T13" s="2">
        <v>6</v>
      </c>
      <c r="U13" s="2">
        <v>0</v>
      </c>
      <c r="V13" s="2">
        <v>0</v>
      </c>
      <c r="W13" s="4"/>
      <c r="X13" s="8">
        <v>347</v>
      </c>
      <c r="Y13" s="8">
        <v>0</v>
      </c>
      <c r="Z13" s="8">
        <v>0</v>
      </c>
      <c r="AA13" s="2">
        <v>484</v>
      </c>
      <c r="AB13" s="2">
        <v>0</v>
      </c>
      <c r="AC13" s="2">
        <v>0</v>
      </c>
      <c r="AN13" s="21"/>
      <c r="AO13" s="21"/>
      <c r="AP13" s="21"/>
      <c r="AQ13" s="21"/>
      <c r="AR13" s="21"/>
    </row>
    <row r="14" spans="1:45" x14ac:dyDescent="0.25">
      <c r="A14" s="5">
        <v>1957</v>
      </c>
      <c r="B14" s="2">
        <v>90</v>
      </c>
      <c r="C14" s="2">
        <v>0</v>
      </c>
      <c r="D14" s="2">
        <v>0</v>
      </c>
      <c r="E14" s="4"/>
      <c r="F14" s="8">
        <v>0</v>
      </c>
      <c r="G14" s="8">
        <v>0</v>
      </c>
      <c r="H14" s="8">
        <v>0</v>
      </c>
      <c r="I14" s="4"/>
      <c r="J14" s="8">
        <v>9</v>
      </c>
      <c r="K14" s="8">
        <v>0</v>
      </c>
      <c r="L14" s="8">
        <v>0</v>
      </c>
      <c r="M14" s="2">
        <v>16</v>
      </c>
      <c r="N14" s="2">
        <v>0</v>
      </c>
      <c r="O14" s="2">
        <v>0</v>
      </c>
      <c r="P14" s="4"/>
      <c r="Q14" s="8" t="s">
        <v>12</v>
      </c>
      <c r="R14" s="8">
        <v>0</v>
      </c>
      <c r="S14" s="8">
        <v>0</v>
      </c>
      <c r="T14" s="2">
        <v>5</v>
      </c>
      <c r="U14" s="2">
        <v>0</v>
      </c>
      <c r="V14" s="2">
        <v>0</v>
      </c>
      <c r="W14" s="4"/>
      <c r="X14" s="8">
        <v>361</v>
      </c>
      <c r="Y14" s="8">
        <v>0</v>
      </c>
      <c r="Z14" s="8">
        <v>0</v>
      </c>
      <c r="AA14" s="2">
        <v>498</v>
      </c>
      <c r="AB14" s="2">
        <v>0</v>
      </c>
      <c r="AC14" s="2">
        <v>0</v>
      </c>
      <c r="AN14" s="21"/>
      <c r="AO14" s="21"/>
      <c r="AP14" s="21"/>
      <c r="AQ14" s="21"/>
      <c r="AR14" s="21"/>
    </row>
    <row r="15" spans="1:45" x14ac:dyDescent="0.25">
      <c r="A15" s="5">
        <v>1958</v>
      </c>
      <c r="B15" s="2">
        <v>96</v>
      </c>
      <c r="C15" s="2">
        <v>0</v>
      </c>
      <c r="D15" s="2">
        <v>0</v>
      </c>
      <c r="E15" s="4"/>
      <c r="F15" s="8">
        <v>0</v>
      </c>
      <c r="G15" s="8">
        <v>0</v>
      </c>
      <c r="H15" s="8">
        <v>0</v>
      </c>
      <c r="I15" s="4"/>
      <c r="J15" s="8">
        <v>10</v>
      </c>
      <c r="K15" s="8">
        <v>0</v>
      </c>
      <c r="L15" s="8">
        <v>0</v>
      </c>
      <c r="M15" s="2">
        <v>17</v>
      </c>
      <c r="N15" s="2">
        <v>0</v>
      </c>
      <c r="O15" s="2">
        <v>0</v>
      </c>
      <c r="P15" s="4"/>
      <c r="Q15" s="8" t="s">
        <v>12</v>
      </c>
      <c r="R15" s="8">
        <v>0</v>
      </c>
      <c r="S15" s="8">
        <v>0</v>
      </c>
      <c r="T15" s="2" t="s">
        <v>12</v>
      </c>
      <c r="U15" s="2">
        <v>0</v>
      </c>
      <c r="V15" s="2">
        <v>0</v>
      </c>
      <c r="W15" s="4"/>
      <c r="X15" s="8">
        <v>376</v>
      </c>
      <c r="Y15" s="8">
        <v>0</v>
      </c>
      <c r="Z15" s="8">
        <v>0</v>
      </c>
      <c r="AA15" s="2">
        <v>515</v>
      </c>
      <c r="AB15" s="2">
        <v>0</v>
      </c>
      <c r="AC15" s="2">
        <v>0</v>
      </c>
      <c r="AN15" s="21"/>
      <c r="AO15" s="21"/>
      <c r="AP15" s="21"/>
      <c r="AQ15" s="21"/>
      <c r="AR15" s="21"/>
    </row>
    <row r="16" spans="1:45" x14ac:dyDescent="0.25">
      <c r="A16" s="5">
        <v>1959</v>
      </c>
      <c r="B16" s="2">
        <v>100</v>
      </c>
      <c r="C16" s="2">
        <v>0</v>
      </c>
      <c r="D16" s="2">
        <v>0</v>
      </c>
      <c r="E16" s="4"/>
      <c r="F16" s="8">
        <v>0</v>
      </c>
      <c r="G16" s="8">
        <v>0</v>
      </c>
      <c r="H16" s="8">
        <v>0</v>
      </c>
      <c r="I16" s="4"/>
      <c r="J16" s="8">
        <v>10</v>
      </c>
      <c r="K16" s="8">
        <v>0</v>
      </c>
      <c r="L16" s="8">
        <v>0</v>
      </c>
      <c r="M16" s="2">
        <v>18</v>
      </c>
      <c r="N16" s="2">
        <v>0</v>
      </c>
      <c r="O16" s="2">
        <v>0</v>
      </c>
      <c r="P16" s="4"/>
      <c r="Q16" s="8" t="s">
        <v>12</v>
      </c>
      <c r="R16" s="8">
        <v>0</v>
      </c>
      <c r="S16" s="8">
        <v>0</v>
      </c>
      <c r="T16" s="2" t="s">
        <v>12</v>
      </c>
      <c r="U16" s="2">
        <v>0</v>
      </c>
      <c r="V16" s="2">
        <v>0</v>
      </c>
      <c r="W16" s="4"/>
      <c r="X16" s="8">
        <v>389</v>
      </c>
      <c r="Y16" s="8">
        <v>0</v>
      </c>
      <c r="Z16" s="8">
        <v>0</v>
      </c>
      <c r="AA16" s="2">
        <v>531</v>
      </c>
      <c r="AB16" s="2">
        <v>0</v>
      </c>
      <c r="AC16" s="2">
        <v>0</v>
      </c>
      <c r="AN16" s="21"/>
      <c r="AO16" s="21"/>
      <c r="AP16" s="21"/>
      <c r="AQ16" s="21"/>
      <c r="AR16" s="21"/>
    </row>
    <row r="17" spans="1:44" x14ac:dyDescent="0.25">
      <c r="A17" s="5">
        <v>1960</v>
      </c>
      <c r="B17" s="2">
        <v>105</v>
      </c>
      <c r="C17" s="2">
        <v>0</v>
      </c>
      <c r="D17" s="2">
        <v>0</v>
      </c>
      <c r="E17" s="4"/>
      <c r="F17" s="8">
        <v>0</v>
      </c>
      <c r="G17" s="8">
        <v>0</v>
      </c>
      <c r="H17" s="8">
        <v>0</v>
      </c>
      <c r="I17" s="4"/>
      <c r="J17" s="8">
        <v>11</v>
      </c>
      <c r="K17" s="8">
        <v>0</v>
      </c>
      <c r="L17" s="8">
        <v>0</v>
      </c>
      <c r="M17" s="2">
        <v>18</v>
      </c>
      <c r="N17" s="2">
        <v>0</v>
      </c>
      <c r="O17" s="2">
        <v>0</v>
      </c>
      <c r="P17" s="4"/>
      <c r="Q17" s="8" t="s">
        <v>12</v>
      </c>
      <c r="R17" s="8">
        <v>0</v>
      </c>
      <c r="S17" s="8">
        <v>0</v>
      </c>
      <c r="T17" s="2" t="s">
        <v>12</v>
      </c>
      <c r="U17" s="2">
        <v>0</v>
      </c>
      <c r="V17" s="2">
        <v>0</v>
      </c>
      <c r="W17" s="4"/>
      <c r="X17" s="8">
        <v>405</v>
      </c>
      <c r="Y17" s="8">
        <v>0</v>
      </c>
      <c r="Z17" s="8">
        <v>0</v>
      </c>
      <c r="AA17" s="2">
        <v>548</v>
      </c>
      <c r="AB17" s="2">
        <v>0</v>
      </c>
      <c r="AC17" s="2">
        <v>0</v>
      </c>
      <c r="AN17" s="21"/>
      <c r="AO17" s="21"/>
      <c r="AP17" s="21"/>
      <c r="AQ17" s="21"/>
      <c r="AR17" s="21"/>
    </row>
    <row r="18" spans="1:44" x14ac:dyDescent="0.25">
      <c r="A18" s="5">
        <v>1961</v>
      </c>
      <c r="B18" s="2">
        <v>111</v>
      </c>
      <c r="C18" s="2">
        <v>0</v>
      </c>
      <c r="D18" s="2">
        <v>0</v>
      </c>
      <c r="E18" s="4"/>
      <c r="F18" s="8">
        <v>0</v>
      </c>
      <c r="G18" s="8">
        <v>0</v>
      </c>
      <c r="H18" s="8">
        <v>0</v>
      </c>
      <c r="I18" s="4"/>
      <c r="J18" s="8">
        <v>11</v>
      </c>
      <c r="K18" s="8">
        <v>0</v>
      </c>
      <c r="L18" s="8">
        <v>0</v>
      </c>
      <c r="M18" s="2">
        <v>19</v>
      </c>
      <c r="N18" s="2">
        <v>0</v>
      </c>
      <c r="O18" s="2">
        <v>0</v>
      </c>
      <c r="P18" s="4"/>
      <c r="Q18" s="8" t="s">
        <v>12</v>
      </c>
      <c r="R18" s="8">
        <v>0</v>
      </c>
      <c r="S18" s="8">
        <v>0</v>
      </c>
      <c r="T18" s="2" t="s">
        <v>12</v>
      </c>
      <c r="U18" s="2">
        <v>0</v>
      </c>
      <c r="V18" s="2">
        <v>0</v>
      </c>
      <c r="W18" s="4"/>
      <c r="X18" s="8">
        <v>421</v>
      </c>
      <c r="Y18" s="8">
        <v>0</v>
      </c>
      <c r="Z18" s="8">
        <v>0</v>
      </c>
      <c r="AA18" s="2">
        <v>566</v>
      </c>
      <c r="AB18" s="2">
        <v>0</v>
      </c>
      <c r="AC18" s="2">
        <v>0</v>
      </c>
      <c r="AN18" s="21"/>
      <c r="AO18" s="21"/>
      <c r="AP18" s="21"/>
      <c r="AQ18" s="21"/>
      <c r="AR18" s="21"/>
    </row>
    <row r="19" spans="1:44" x14ac:dyDescent="0.25">
      <c r="A19" s="5">
        <v>1962</v>
      </c>
      <c r="B19" s="2">
        <v>117</v>
      </c>
      <c r="C19" s="2">
        <v>0</v>
      </c>
      <c r="D19" s="2">
        <v>0</v>
      </c>
      <c r="E19" s="4"/>
      <c r="F19" s="8">
        <v>0</v>
      </c>
      <c r="G19" s="8">
        <v>0</v>
      </c>
      <c r="H19" s="8">
        <v>0</v>
      </c>
      <c r="I19" s="4"/>
      <c r="J19" s="8">
        <v>13</v>
      </c>
      <c r="K19" s="8">
        <v>0</v>
      </c>
      <c r="L19" s="8">
        <v>0</v>
      </c>
      <c r="M19" s="2">
        <v>21</v>
      </c>
      <c r="N19" s="2">
        <v>0</v>
      </c>
      <c r="O19" s="2">
        <v>0</v>
      </c>
      <c r="P19" s="4"/>
      <c r="Q19" s="8" t="s">
        <v>12</v>
      </c>
      <c r="R19" s="8">
        <v>0</v>
      </c>
      <c r="S19" s="8">
        <v>0</v>
      </c>
      <c r="T19" s="2" t="s">
        <v>12</v>
      </c>
      <c r="U19" s="2">
        <v>0</v>
      </c>
      <c r="V19" s="2">
        <v>0</v>
      </c>
      <c r="W19" s="4"/>
      <c r="X19" s="8">
        <v>437</v>
      </c>
      <c r="Y19" s="8">
        <v>0</v>
      </c>
      <c r="Z19" s="8">
        <v>0</v>
      </c>
      <c r="AA19" s="2">
        <v>583</v>
      </c>
      <c r="AB19" s="2">
        <v>0</v>
      </c>
      <c r="AC19" s="2">
        <v>0</v>
      </c>
    </row>
    <row r="20" spans="1:44" x14ac:dyDescent="0.25">
      <c r="A20" s="5">
        <v>1963</v>
      </c>
      <c r="B20" s="2">
        <v>123</v>
      </c>
      <c r="C20" s="2">
        <v>0</v>
      </c>
      <c r="D20" s="2">
        <v>0</v>
      </c>
      <c r="E20" s="4"/>
      <c r="F20" s="8">
        <v>0</v>
      </c>
      <c r="G20" s="8">
        <v>0</v>
      </c>
      <c r="H20" s="8">
        <v>0</v>
      </c>
      <c r="I20" s="4"/>
      <c r="J20" s="8">
        <v>15</v>
      </c>
      <c r="K20" s="8">
        <v>0</v>
      </c>
      <c r="L20" s="8">
        <v>0</v>
      </c>
      <c r="M20" s="2">
        <v>21</v>
      </c>
      <c r="N20" s="2">
        <v>0</v>
      </c>
      <c r="O20" s="2">
        <v>0</v>
      </c>
      <c r="P20" s="4"/>
      <c r="Q20" s="8" t="s">
        <v>12</v>
      </c>
      <c r="R20" s="8">
        <v>0</v>
      </c>
      <c r="S20" s="8">
        <v>0</v>
      </c>
      <c r="T20" s="2" t="s">
        <v>12</v>
      </c>
      <c r="U20" s="2">
        <v>0</v>
      </c>
      <c r="V20" s="2">
        <v>0</v>
      </c>
      <c r="W20" s="4"/>
      <c r="X20" s="8">
        <v>455</v>
      </c>
      <c r="Y20" s="8">
        <v>0</v>
      </c>
      <c r="Z20" s="8">
        <v>0</v>
      </c>
      <c r="AA20" s="2">
        <v>602</v>
      </c>
      <c r="AB20" s="2">
        <v>0</v>
      </c>
      <c r="AC20" s="2">
        <v>0</v>
      </c>
    </row>
    <row r="21" spans="1:44" x14ac:dyDescent="0.25">
      <c r="A21" s="5">
        <v>1964</v>
      </c>
      <c r="B21" s="2">
        <v>128</v>
      </c>
      <c r="C21" s="2">
        <v>0</v>
      </c>
      <c r="D21" s="2">
        <v>0</v>
      </c>
      <c r="E21" s="4"/>
      <c r="F21" s="8">
        <v>0</v>
      </c>
      <c r="G21" s="8">
        <v>0</v>
      </c>
      <c r="H21" s="8">
        <v>0</v>
      </c>
      <c r="I21" s="4"/>
      <c r="J21" s="8">
        <v>15</v>
      </c>
      <c r="K21" s="8">
        <v>0</v>
      </c>
      <c r="L21" s="8">
        <v>0</v>
      </c>
      <c r="M21" s="2">
        <v>22</v>
      </c>
      <c r="N21" s="2">
        <v>0</v>
      </c>
      <c r="O21" s="2">
        <v>0</v>
      </c>
      <c r="P21" s="4"/>
      <c r="Q21" s="8" t="s">
        <v>12</v>
      </c>
      <c r="R21" s="8">
        <v>0</v>
      </c>
      <c r="S21" s="8">
        <v>0</v>
      </c>
      <c r="T21" s="2">
        <v>5</v>
      </c>
      <c r="U21" s="2">
        <v>0</v>
      </c>
      <c r="V21" s="2">
        <v>0</v>
      </c>
      <c r="W21" s="4"/>
      <c r="X21" s="8">
        <v>473</v>
      </c>
      <c r="Y21" s="8">
        <v>0</v>
      </c>
      <c r="Z21" s="8">
        <v>0</v>
      </c>
      <c r="AA21" s="2">
        <v>623</v>
      </c>
      <c r="AB21" s="2">
        <v>0</v>
      </c>
      <c r="AC21" s="2">
        <v>0</v>
      </c>
    </row>
    <row r="22" spans="1:44" x14ac:dyDescent="0.25">
      <c r="A22" s="5">
        <v>1965</v>
      </c>
      <c r="B22" s="2">
        <v>135</v>
      </c>
      <c r="C22" s="2">
        <v>0</v>
      </c>
      <c r="D22" s="2">
        <v>0</v>
      </c>
      <c r="E22" s="4"/>
      <c r="F22" s="8">
        <v>0</v>
      </c>
      <c r="G22" s="8">
        <v>0</v>
      </c>
      <c r="H22" s="8">
        <v>0</v>
      </c>
      <c r="I22" s="4"/>
      <c r="J22" s="8">
        <v>16</v>
      </c>
      <c r="K22" s="8">
        <v>0</v>
      </c>
      <c r="L22" s="8">
        <v>0</v>
      </c>
      <c r="M22" s="2">
        <v>23</v>
      </c>
      <c r="N22" s="2">
        <v>0</v>
      </c>
      <c r="O22" s="2">
        <v>0</v>
      </c>
      <c r="P22" s="4"/>
      <c r="Q22" s="8" t="s">
        <v>12</v>
      </c>
      <c r="R22" s="8">
        <v>0</v>
      </c>
      <c r="S22" s="8">
        <v>0</v>
      </c>
      <c r="T22" s="2">
        <v>5</v>
      </c>
      <c r="U22" s="2">
        <v>0</v>
      </c>
      <c r="V22" s="2">
        <v>0</v>
      </c>
      <c r="W22" s="4"/>
      <c r="X22" s="8">
        <v>493</v>
      </c>
      <c r="Y22" s="8">
        <v>0</v>
      </c>
      <c r="Z22" s="8">
        <v>0</v>
      </c>
      <c r="AA22" s="2">
        <v>644</v>
      </c>
      <c r="AB22" s="2">
        <v>0</v>
      </c>
      <c r="AC22" s="2">
        <v>0</v>
      </c>
    </row>
    <row r="23" spans="1:44" x14ac:dyDescent="0.25">
      <c r="A23" s="5">
        <v>1966</v>
      </c>
      <c r="B23" s="2">
        <v>142</v>
      </c>
      <c r="C23" s="2">
        <v>0</v>
      </c>
      <c r="D23" s="2">
        <v>0</v>
      </c>
      <c r="E23" s="4"/>
      <c r="F23" s="8">
        <v>0</v>
      </c>
      <c r="G23" s="8">
        <v>0</v>
      </c>
      <c r="H23" s="8">
        <v>0</v>
      </c>
      <c r="I23" s="4"/>
      <c r="J23" s="8">
        <v>17</v>
      </c>
      <c r="K23" s="8">
        <v>0</v>
      </c>
      <c r="L23" s="8">
        <v>0</v>
      </c>
      <c r="M23" s="2">
        <v>24</v>
      </c>
      <c r="N23" s="2">
        <v>0</v>
      </c>
      <c r="O23" s="2">
        <v>0</v>
      </c>
      <c r="P23" s="4"/>
      <c r="Q23" s="8">
        <v>5</v>
      </c>
      <c r="R23" s="8">
        <v>0</v>
      </c>
      <c r="S23" s="8">
        <v>0</v>
      </c>
      <c r="T23" s="2">
        <v>5</v>
      </c>
      <c r="U23" s="2">
        <v>0</v>
      </c>
      <c r="V23" s="2">
        <v>0</v>
      </c>
      <c r="W23" s="4"/>
      <c r="X23" s="8">
        <v>512</v>
      </c>
      <c r="Y23" s="8">
        <v>0</v>
      </c>
      <c r="Z23" s="8">
        <v>0</v>
      </c>
      <c r="AA23" s="2">
        <v>666</v>
      </c>
      <c r="AB23" s="2">
        <v>0</v>
      </c>
      <c r="AC23" s="2">
        <v>0</v>
      </c>
    </row>
    <row r="24" spans="1:44" x14ac:dyDescent="0.25">
      <c r="A24" s="5">
        <v>1967</v>
      </c>
      <c r="B24" s="2">
        <v>149</v>
      </c>
      <c r="C24" s="2">
        <v>0</v>
      </c>
      <c r="D24" s="2">
        <v>0</v>
      </c>
      <c r="E24" s="4"/>
      <c r="F24" s="8">
        <v>0</v>
      </c>
      <c r="G24" s="8">
        <v>0</v>
      </c>
      <c r="H24" s="8">
        <v>0</v>
      </c>
      <c r="I24" s="4"/>
      <c r="J24" s="8">
        <v>18</v>
      </c>
      <c r="K24" s="8">
        <v>0</v>
      </c>
      <c r="L24" s="8">
        <v>0</v>
      </c>
      <c r="M24" s="2">
        <v>27</v>
      </c>
      <c r="N24" s="2">
        <v>0</v>
      </c>
      <c r="O24" s="2">
        <v>0</v>
      </c>
      <c r="P24" s="4"/>
      <c r="Q24" s="8">
        <v>5</v>
      </c>
      <c r="R24" s="8">
        <v>0</v>
      </c>
      <c r="S24" s="8">
        <v>0</v>
      </c>
      <c r="T24" s="2">
        <v>5</v>
      </c>
      <c r="U24" s="2">
        <v>0</v>
      </c>
      <c r="V24" s="2">
        <v>0</v>
      </c>
      <c r="W24" s="4"/>
      <c r="X24" s="8">
        <v>534</v>
      </c>
      <c r="Y24" s="8">
        <v>0</v>
      </c>
      <c r="Z24" s="8">
        <v>0</v>
      </c>
      <c r="AA24" s="2">
        <v>689</v>
      </c>
      <c r="AB24" s="2">
        <v>0</v>
      </c>
      <c r="AC24" s="2">
        <v>0</v>
      </c>
    </row>
    <row r="25" spans="1:44" x14ac:dyDescent="0.25">
      <c r="A25" s="5">
        <v>1968</v>
      </c>
      <c r="B25" s="2">
        <v>157</v>
      </c>
      <c r="C25" s="2">
        <v>0</v>
      </c>
      <c r="D25" s="2">
        <v>0</v>
      </c>
      <c r="E25" s="4"/>
      <c r="F25" s="8">
        <v>0</v>
      </c>
      <c r="G25" s="8">
        <v>0</v>
      </c>
      <c r="H25" s="8">
        <v>0</v>
      </c>
      <c r="I25" s="4"/>
      <c r="J25" s="8">
        <v>18</v>
      </c>
      <c r="K25" s="8">
        <v>0</v>
      </c>
      <c r="L25" s="8">
        <v>0</v>
      </c>
      <c r="M25" s="2">
        <v>28</v>
      </c>
      <c r="N25" s="2">
        <v>0</v>
      </c>
      <c r="O25" s="2">
        <v>0</v>
      </c>
      <c r="P25" s="4"/>
      <c r="Q25" s="8">
        <v>5</v>
      </c>
      <c r="R25" s="8">
        <v>0</v>
      </c>
      <c r="S25" s="8">
        <v>0</v>
      </c>
      <c r="T25" s="2">
        <v>5</v>
      </c>
      <c r="U25" s="2">
        <v>0</v>
      </c>
      <c r="V25" s="2">
        <v>0</v>
      </c>
      <c r="W25" s="4"/>
      <c r="X25" s="8">
        <v>557</v>
      </c>
      <c r="Y25" s="8">
        <v>0</v>
      </c>
      <c r="Z25" s="8">
        <v>0</v>
      </c>
      <c r="AA25" s="2">
        <v>712</v>
      </c>
      <c r="AB25" s="2">
        <v>0</v>
      </c>
      <c r="AC25" s="2">
        <v>0</v>
      </c>
    </row>
    <row r="26" spans="1:44" x14ac:dyDescent="0.25">
      <c r="A26" s="5">
        <v>1969</v>
      </c>
      <c r="B26" s="2">
        <v>165</v>
      </c>
      <c r="C26" s="2">
        <v>0</v>
      </c>
      <c r="D26" s="2">
        <v>0</v>
      </c>
      <c r="E26" s="4"/>
      <c r="F26" s="8">
        <v>0</v>
      </c>
      <c r="G26" s="8">
        <v>0</v>
      </c>
      <c r="H26" s="8">
        <v>0</v>
      </c>
      <c r="I26" s="4"/>
      <c r="J26" s="8">
        <v>19</v>
      </c>
      <c r="K26" s="8">
        <v>0</v>
      </c>
      <c r="L26" s="8">
        <v>0</v>
      </c>
      <c r="M26" s="2">
        <v>28</v>
      </c>
      <c r="N26" s="2">
        <v>0</v>
      </c>
      <c r="O26" s="2">
        <v>0</v>
      </c>
      <c r="P26" s="4"/>
      <c r="Q26" s="8">
        <v>5</v>
      </c>
      <c r="R26" s="8">
        <v>0</v>
      </c>
      <c r="S26" s="8">
        <v>0</v>
      </c>
      <c r="T26" s="2">
        <v>5</v>
      </c>
      <c r="U26" s="2">
        <v>0</v>
      </c>
      <c r="V26" s="2">
        <v>0</v>
      </c>
      <c r="W26" s="4"/>
      <c r="X26" s="8">
        <v>579</v>
      </c>
      <c r="Y26" s="8">
        <v>0</v>
      </c>
      <c r="Z26" s="8">
        <v>0</v>
      </c>
      <c r="AA26" s="2">
        <v>737</v>
      </c>
      <c r="AB26" s="2">
        <v>0</v>
      </c>
      <c r="AC26" s="2">
        <v>0</v>
      </c>
    </row>
    <row r="27" spans="1:44" x14ac:dyDescent="0.25">
      <c r="A27" s="5">
        <v>1970</v>
      </c>
      <c r="B27" s="2">
        <v>173</v>
      </c>
      <c r="C27" s="2">
        <v>0</v>
      </c>
      <c r="D27" s="2">
        <v>0</v>
      </c>
      <c r="E27" s="4"/>
      <c r="F27" s="8">
        <v>0</v>
      </c>
      <c r="G27" s="8">
        <v>0</v>
      </c>
      <c r="H27" s="8">
        <v>0</v>
      </c>
      <c r="I27" s="4"/>
      <c r="J27" s="8">
        <v>20</v>
      </c>
      <c r="K27" s="8">
        <v>0</v>
      </c>
      <c r="L27" s="8">
        <v>0</v>
      </c>
      <c r="M27" s="2">
        <v>30</v>
      </c>
      <c r="N27" s="2">
        <v>0</v>
      </c>
      <c r="O27" s="2">
        <v>0</v>
      </c>
      <c r="P27" s="4"/>
      <c r="Q27" s="8">
        <v>6</v>
      </c>
      <c r="R27" s="8">
        <v>0</v>
      </c>
      <c r="S27" s="8">
        <v>0</v>
      </c>
      <c r="T27" s="2">
        <v>7</v>
      </c>
      <c r="U27" s="2">
        <v>0</v>
      </c>
      <c r="V27" s="2">
        <v>0</v>
      </c>
      <c r="W27" s="4"/>
      <c r="X27" s="8">
        <v>605</v>
      </c>
      <c r="Y27" s="8">
        <v>0</v>
      </c>
      <c r="Z27" s="8">
        <v>0</v>
      </c>
      <c r="AA27" s="2">
        <v>763</v>
      </c>
      <c r="AB27" s="2">
        <v>0</v>
      </c>
      <c r="AC27" s="2">
        <v>0</v>
      </c>
    </row>
    <row r="28" spans="1:44" x14ac:dyDescent="0.25">
      <c r="A28" s="5">
        <v>1971</v>
      </c>
      <c r="B28" s="2">
        <v>126</v>
      </c>
      <c r="C28" s="2">
        <v>203</v>
      </c>
      <c r="D28" s="2">
        <v>0</v>
      </c>
      <c r="E28" s="4"/>
      <c r="F28" s="8">
        <v>0</v>
      </c>
      <c r="G28" s="8" t="s">
        <v>12</v>
      </c>
      <c r="H28" s="8">
        <v>0</v>
      </c>
      <c r="I28" s="4"/>
      <c r="J28" s="8">
        <v>14</v>
      </c>
      <c r="K28" s="8">
        <v>28</v>
      </c>
      <c r="L28" s="8">
        <v>0</v>
      </c>
      <c r="M28" s="2">
        <v>25</v>
      </c>
      <c r="N28" s="2">
        <v>43</v>
      </c>
      <c r="O28" s="2">
        <v>0</v>
      </c>
      <c r="P28" s="4"/>
      <c r="Q28" s="8">
        <v>6</v>
      </c>
      <c r="R28" s="8">
        <v>26</v>
      </c>
      <c r="S28" s="8">
        <v>0</v>
      </c>
      <c r="T28" s="2">
        <v>7</v>
      </c>
      <c r="U28" s="2">
        <v>11</v>
      </c>
      <c r="V28" s="2">
        <v>0</v>
      </c>
      <c r="W28" s="4"/>
      <c r="X28" s="8">
        <v>491</v>
      </c>
      <c r="Y28" s="8">
        <v>122</v>
      </c>
      <c r="Z28" s="8">
        <v>0</v>
      </c>
      <c r="AA28" s="2">
        <v>619</v>
      </c>
      <c r="AB28" s="2">
        <v>297</v>
      </c>
      <c r="AC28" s="2">
        <v>0</v>
      </c>
    </row>
    <row r="29" spans="1:44" x14ac:dyDescent="0.25">
      <c r="A29" s="5">
        <v>1972</v>
      </c>
      <c r="B29" s="2">
        <v>154</v>
      </c>
      <c r="C29" s="2">
        <v>321</v>
      </c>
      <c r="D29" s="2">
        <v>0</v>
      </c>
      <c r="E29" s="4"/>
      <c r="F29" s="8" t="s">
        <v>12</v>
      </c>
      <c r="G29" s="8" t="s">
        <v>12</v>
      </c>
      <c r="H29" s="8">
        <v>0</v>
      </c>
      <c r="I29" s="4"/>
      <c r="J29" s="8">
        <v>16</v>
      </c>
      <c r="K29" s="8">
        <v>51</v>
      </c>
      <c r="L29" s="8">
        <v>0</v>
      </c>
      <c r="M29" s="2">
        <v>22</v>
      </c>
      <c r="N29" s="2">
        <v>56</v>
      </c>
      <c r="O29" s="2">
        <v>0</v>
      </c>
      <c r="P29" s="4"/>
      <c r="Q29" s="8">
        <v>7</v>
      </c>
      <c r="R29" s="8">
        <v>31</v>
      </c>
      <c r="S29" s="8">
        <v>0</v>
      </c>
      <c r="T29" s="2">
        <v>8</v>
      </c>
      <c r="U29" s="2">
        <v>12</v>
      </c>
      <c r="V29" s="2">
        <v>0</v>
      </c>
      <c r="W29" s="4"/>
      <c r="X29" s="8">
        <v>506</v>
      </c>
      <c r="Y29" s="8">
        <v>136</v>
      </c>
      <c r="Z29" s="8">
        <v>0</v>
      </c>
      <c r="AA29" s="2">
        <v>675</v>
      </c>
      <c r="AB29" s="2">
        <v>344</v>
      </c>
      <c r="AC29" s="2">
        <v>0</v>
      </c>
    </row>
    <row r="30" spans="1:44" x14ac:dyDescent="0.25">
      <c r="A30" s="5">
        <v>1973</v>
      </c>
      <c r="B30" s="2">
        <v>191</v>
      </c>
      <c r="C30" s="2">
        <v>365</v>
      </c>
      <c r="D30" s="2">
        <v>0</v>
      </c>
      <c r="E30" s="4"/>
      <c r="F30" s="8">
        <v>0</v>
      </c>
      <c r="G30" s="8">
        <v>8</v>
      </c>
      <c r="H30" s="8">
        <v>0</v>
      </c>
      <c r="I30" s="4"/>
      <c r="J30" s="8">
        <v>26</v>
      </c>
      <c r="K30" s="8">
        <v>36</v>
      </c>
      <c r="L30" s="8">
        <v>0</v>
      </c>
      <c r="M30" s="2">
        <v>46</v>
      </c>
      <c r="N30" s="2">
        <v>74</v>
      </c>
      <c r="O30" s="2">
        <v>0</v>
      </c>
      <c r="P30" s="4"/>
      <c r="Q30" s="8">
        <v>7</v>
      </c>
      <c r="R30" s="8">
        <v>29</v>
      </c>
      <c r="S30" s="8">
        <v>0</v>
      </c>
      <c r="T30" s="2">
        <v>7</v>
      </c>
      <c r="U30" s="2">
        <v>13</v>
      </c>
      <c r="V30" s="2">
        <v>0</v>
      </c>
      <c r="W30" s="4"/>
      <c r="X30" s="8">
        <v>543</v>
      </c>
      <c r="Y30" s="8">
        <v>199</v>
      </c>
      <c r="Z30" s="8">
        <v>0</v>
      </c>
      <c r="AA30" s="2">
        <v>688</v>
      </c>
      <c r="AB30" s="2">
        <v>353</v>
      </c>
      <c r="AC30" s="2">
        <v>0</v>
      </c>
    </row>
    <row r="31" spans="1:44" x14ac:dyDescent="0.25">
      <c r="A31" s="5">
        <v>1974</v>
      </c>
      <c r="B31" s="2">
        <v>191</v>
      </c>
      <c r="C31" s="2">
        <v>397</v>
      </c>
      <c r="D31" s="2">
        <v>0</v>
      </c>
      <c r="E31" s="4"/>
      <c r="F31" s="8" t="s">
        <v>12</v>
      </c>
      <c r="G31" s="8">
        <v>10</v>
      </c>
      <c r="H31" s="8">
        <v>0</v>
      </c>
      <c r="I31" s="4"/>
      <c r="J31" s="8">
        <v>14</v>
      </c>
      <c r="K31" s="8">
        <v>37</v>
      </c>
      <c r="L31" s="8">
        <v>0</v>
      </c>
      <c r="M31" s="2">
        <v>24</v>
      </c>
      <c r="N31" s="2">
        <v>68</v>
      </c>
      <c r="O31" s="2">
        <v>0</v>
      </c>
      <c r="P31" s="4"/>
      <c r="Q31" s="8" t="s">
        <v>12</v>
      </c>
      <c r="R31" s="8">
        <v>30</v>
      </c>
      <c r="S31" s="8">
        <v>0</v>
      </c>
      <c r="T31" s="2">
        <v>5</v>
      </c>
      <c r="U31" s="2">
        <v>12</v>
      </c>
      <c r="V31" s="2">
        <v>0</v>
      </c>
      <c r="W31" s="4"/>
      <c r="X31" s="8">
        <v>530</v>
      </c>
      <c r="Y31" s="8">
        <v>188</v>
      </c>
      <c r="Z31" s="8">
        <v>0</v>
      </c>
      <c r="AA31" s="2">
        <v>738</v>
      </c>
      <c r="AB31" s="2">
        <v>388</v>
      </c>
      <c r="AC31" s="2">
        <v>0</v>
      </c>
    </row>
    <row r="32" spans="1:44" x14ac:dyDescent="0.25">
      <c r="A32" s="5">
        <v>1975</v>
      </c>
      <c r="B32" s="2">
        <v>226</v>
      </c>
      <c r="C32" s="2">
        <v>593</v>
      </c>
      <c r="D32" s="2">
        <v>0</v>
      </c>
      <c r="E32" s="4"/>
      <c r="F32" s="8" t="s">
        <v>12</v>
      </c>
      <c r="G32" s="8">
        <v>14</v>
      </c>
      <c r="H32" s="8">
        <v>0</v>
      </c>
      <c r="I32" s="4"/>
      <c r="J32" s="8">
        <v>19</v>
      </c>
      <c r="K32" s="8">
        <v>67</v>
      </c>
      <c r="L32" s="8">
        <v>0</v>
      </c>
      <c r="M32" s="2">
        <v>46</v>
      </c>
      <c r="N32" s="2">
        <v>121</v>
      </c>
      <c r="O32" s="2">
        <v>0</v>
      </c>
      <c r="P32" s="4"/>
      <c r="Q32" s="8">
        <v>9</v>
      </c>
      <c r="R32" s="8">
        <v>48</v>
      </c>
      <c r="S32" s="8">
        <v>0</v>
      </c>
      <c r="T32" s="2">
        <v>9</v>
      </c>
      <c r="U32" s="2">
        <v>18</v>
      </c>
      <c r="V32" s="2">
        <v>0</v>
      </c>
      <c r="W32" s="4"/>
      <c r="X32" s="8">
        <v>666</v>
      </c>
      <c r="Y32" s="8">
        <v>277</v>
      </c>
      <c r="Z32" s="8">
        <v>0</v>
      </c>
      <c r="AA32" s="2">
        <v>852</v>
      </c>
      <c r="AB32" s="2">
        <v>590</v>
      </c>
      <c r="AC32" s="2">
        <v>0</v>
      </c>
    </row>
    <row r="33" spans="1:29" x14ac:dyDescent="0.25">
      <c r="A33" s="5">
        <v>1976</v>
      </c>
      <c r="B33" s="2">
        <v>238</v>
      </c>
      <c r="C33" s="2">
        <v>566</v>
      </c>
      <c r="D33" s="2">
        <v>0</v>
      </c>
      <c r="E33" s="4"/>
      <c r="F33" s="8" t="s">
        <v>12</v>
      </c>
      <c r="G33" s="8">
        <v>13</v>
      </c>
      <c r="H33" s="8">
        <v>0</v>
      </c>
      <c r="I33" s="4"/>
      <c r="J33" s="8">
        <v>20</v>
      </c>
      <c r="K33" s="8">
        <v>86</v>
      </c>
      <c r="L33" s="8">
        <v>0</v>
      </c>
      <c r="M33" s="2">
        <v>46</v>
      </c>
      <c r="N33" s="2">
        <v>131</v>
      </c>
      <c r="O33" s="2">
        <v>0</v>
      </c>
      <c r="P33" s="4"/>
      <c r="Q33" s="8">
        <v>12</v>
      </c>
      <c r="R33" s="8">
        <v>66</v>
      </c>
      <c r="S33" s="8">
        <v>0</v>
      </c>
      <c r="T33" s="2">
        <v>8</v>
      </c>
      <c r="U33" s="2">
        <v>20</v>
      </c>
      <c r="V33" s="2">
        <v>0</v>
      </c>
      <c r="W33" s="4"/>
      <c r="X33" s="8">
        <v>755</v>
      </c>
      <c r="Y33" s="8">
        <v>330</v>
      </c>
      <c r="Z33" s="8">
        <v>0</v>
      </c>
      <c r="AA33" s="2">
        <v>918</v>
      </c>
      <c r="AB33" s="2">
        <v>586</v>
      </c>
      <c r="AC33" s="2">
        <v>0</v>
      </c>
    </row>
    <row r="34" spans="1:29" x14ac:dyDescent="0.25">
      <c r="A34" s="5">
        <v>1977</v>
      </c>
      <c r="B34" s="2">
        <v>261</v>
      </c>
      <c r="C34" s="2">
        <v>823</v>
      </c>
      <c r="D34" s="2">
        <v>0</v>
      </c>
      <c r="E34" s="4"/>
      <c r="F34" s="8">
        <v>0</v>
      </c>
      <c r="G34" s="8">
        <v>24</v>
      </c>
      <c r="H34" s="8">
        <v>0</v>
      </c>
      <c r="I34" s="4"/>
      <c r="J34" s="8">
        <v>31</v>
      </c>
      <c r="K34" s="8">
        <v>107</v>
      </c>
      <c r="L34" s="8">
        <v>0</v>
      </c>
      <c r="M34" s="2">
        <v>41</v>
      </c>
      <c r="N34" s="2">
        <v>150</v>
      </c>
      <c r="O34" s="2">
        <v>0</v>
      </c>
      <c r="P34" s="4"/>
      <c r="Q34" s="8">
        <v>14</v>
      </c>
      <c r="R34" s="8">
        <v>82</v>
      </c>
      <c r="S34" s="8">
        <v>0</v>
      </c>
      <c r="T34" s="2">
        <v>7</v>
      </c>
      <c r="U34" s="2">
        <v>21</v>
      </c>
      <c r="V34" s="2">
        <v>0</v>
      </c>
      <c r="W34" s="4"/>
      <c r="X34" s="8">
        <v>814</v>
      </c>
      <c r="Y34" s="8">
        <v>384</v>
      </c>
      <c r="Z34" s="8">
        <v>0</v>
      </c>
      <c r="AA34" s="2">
        <v>1145</v>
      </c>
      <c r="AB34" s="2">
        <v>780</v>
      </c>
      <c r="AC34" s="2">
        <v>0</v>
      </c>
    </row>
    <row r="35" spans="1:29" x14ac:dyDescent="0.25">
      <c r="A35" s="5">
        <v>1978</v>
      </c>
      <c r="B35" s="2">
        <v>291</v>
      </c>
      <c r="C35" s="2">
        <v>1262</v>
      </c>
      <c r="D35" s="2">
        <v>0</v>
      </c>
      <c r="E35" s="4"/>
      <c r="F35" s="8" t="s">
        <v>12</v>
      </c>
      <c r="G35" s="8">
        <v>36</v>
      </c>
      <c r="H35" s="8">
        <v>0</v>
      </c>
      <c r="I35" s="4"/>
      <c r="J35" s="8">
        <v>30</v>
      </c>
      <c r="K35" s="8">
        <v>176</v>
      </c>
      <c r="L35" s="8">
        <v>0</v>
      </c>
      <c r="M35" s="2">
        <v>56</v>
      </c>
      <c r="N35" s="2">
        <v>241</v>
      </c>
      <c r="O35" s="2">
        <v>0</v>
      </c>
      <c r="P35" s="4"/>
      <c r="Q35" s="8">
        <v>12</v>
      </c>
      <c r="R35" s="8">
        <v>74</v>
      </c>
      <c r="S35" s="8">
        <v>0</v>
      </c>
      <c r="T35" s="2">
        <v>11</v>
      </c>
      <c r="U35" s="2">
        <v>38</v>
      </c>
      <c r="V35" s="2">
        <v>0</v>
      </c>
      <c r="W35" s="4"/>
      <c r="X35" s="8">
        <v>899</v>
      </c>
      <c r="Y35" s="8">
        <v>556</v>
      </c>
      <c r="Z35" s="8">
        <v>0</v>
      </c>
      <c r="AA35" s="2">
        <v>1108</v>
      </c>
      <c r="AB35" s="2">
        <v>1022</v>
      </c>
      <c r="AC35" s="2">
        <v>0</v>
      </c>
    </row>
    <row r="36" spans="1:29" x14ac:dyDescent="0.25">
      <c r="A36" s="5">
        <v>1979</v>
      </c>
      <c r="B36" s="2">
        <v>282</v>
      </c>
      <c r="C36" s="2">
        <v>1295</v>
      </c>
      <c r="D36" s="2" t="s">
        <v>12</v>
      </c>
      <c r="E36" s="4"/>
      <c r="F36" s="8">
        <v>0</v>
      </c>
      <c r="G36" s="8">
        <v>34</v>
      </c>
      <c r="H36" s="8" t="s">
        <v>12</v>
      </c>
      <c r="I36" s="4"/>
      <c r="J36" s="8">
        <v>40</v>
      </c>
      <c r="K36" s="8">
        <v>189</v>
      </c>
      <c r="L36" s="8" t="s">
        <v>12</v>
      </c>
      <c r="M36" s="2">
        <v>47</v>
      </c>
      <c r="N36" s="2">
        <v>287</v>
      </c>
      <c r="O36" s="2" t="s">
        <v>12</v>
      </c>
      <c r="P36" s="4"/>
      <c r="Q36" s="8">
        <v>10</v>
      </c>
      <c r="R36" s="8">
        <v>82</v>
      </c>
      <c r="S36" s="8" t="s">
        <v>12</v>
      </c>
      <c r="T36" s="2">
        <v>5</v>
      </c>
      <c r="U36" s="2">
        <v>54</v>
      </c>
      <c r="V36" s="2">
        <v>0</v>
      </c>
      <c r="W36" s="4"/>
      <c r="X36" s="8">
        <v>946</v>
      </c>
      <c r="Y36" s="8">
        <v>629</v>
      </c>
      <c r="Z36" s="8">
        <v>8</v>
      </c>
      <c r="AA36" s="2">
        <v>1246</v>
      </c>
      <c r="AB36" s="2">
        <v>1187</v>
      </c>
      <c r="AC36" s="2">
        <v>5</v>
      </c>
    </row>
    <row r="37" spans="1:29" x14ac:dyDescent="0.25">
      <c r="A37" s="5">
        <v>1980</v>
      </c>
      <c r="B37" s="2">
        <v>345</v>
      </c>
      <c r="C37" s="2">
        <v>1475</v>
      </c>
      <c r="D37" s="2">
        <v>9</v>
      </c>
      <c r="E37" s="4"/>
      <c r="F37" s="8">
        <v>0</v>
      </c>
      <c r="G37" s="8">
        <v>40</v>
      </c>
      <c r="H37" s="8">
        <v>10</v>
      </c>
      <c r="I37" s="4"/>
      <c r="J37" s="8">
        <v>34</v>
      </c>
      <c r="K37" s="8">
        <v>215</v>
      </c>
      <c r="L37" s="8">
        <v>6</v>
      </c>
      <c r="M37" s="2">
        <v>53</v>
      </c>
      <c r="N37" s="2">
        <v>286</v>
      </c>
      <c r="O37" s="2">
        <v>9</v>
      </c>
      <c r="P37" s="4"/>
      <c r="Q37" s="8">
        <v>10</v>
      </c>
      <c r="R37" s="8">
        <v>79</v>
      </c>
      <c r="S37" s="8">
        <v>5</v>
      </c>
      <c r="T37" s="2">
        <v>10</v>
      </c>
      <c r="U37" s="2">
        <v>49</v>
      </c>
      <c r="V37" s="2" t="s">
        <v>12</v>
      </c>
      <c r="W37" s="4"/>
      <c r="X37" s="8">
        <v>1112</v>
      </c>
      <c r="Y37" s="8">
        <v>722</v>
      </c>
      <c r="Z37" s="8">
        <v>19</v>
      </c>
      <c r="AA37" s="2">
        <v>1402</v>
      </c>
      <c r="AB37" s="2">
        <v>1420</v>
      </c>
      <c r="AC37" s="2">
        <v>15</v>
      </c>
    </row>
    <row r="38" spans="1:29" x14ac:dyDescent="0.25">
      <c r="A38" s="5">
        <v>1981</v>
      </c>
      <c r="B38" s="2">
        <v>402</v>
      </c>
      <c r="C38" s="2">
        <v>1735</v>
      </c>
      <c r="D38" s="2">
        <v>19</v>
      </c>
      <c r="E38" s="4"/>
      <c r="F38" s="8" t="s">
        <v>12</v>
      </c>
      <c r="G38" s="8">
        <v>49</v>
      </c>
      <c r="H38" s="8">
        <v>8</v>
      </c>
      <c r="I38" s="4"/>
      <c r="J38" s="8">
        <v>46</v>
      </c>
      <c r="K38" s="8">
        <v>272</v>
      </c>
      <c r="L38" s="8">
        <v>13</v>
      </c>
      <c r="M38" s="2">
        <v>44</v>
      </c>
      <c r="N38" s="2">
        <v>337</v>
      </c>
      <c r="O38" s="2">
        <v>15</v>
      </c>
      <c r="P38" s="4"/>
      <c r="Q38" s="8">
        <v>13</v>
      </c>
      <c r="R38" s="8">
        <v>110</v>
      </c>
      <c r="S38" s="8" t="s">
        <v>12</v>
      </c>
      <c r="T38" s="2">
        <v>12</v>
      </c>
      <c r="U38" s="2">
        <v>45</v>
      </c>
      <c r="V38" s="2" t="s">
        <v>12</v>
      </c>
      <c r="W38" s="4"/>
      <c r="X38" s="8">
        <v>1270</v>
      </c>
      <c r="Y38" s="8">
        <v>843</v>
      </c>
      <c r="Z38" s="8">
        <v>31</v>
      </c>
      <c r="AA38" s="2">
        <v>1600</v>
      </c>
      <c r="AB38" s="2">
        <v>1675</v>
      </c>
      <c r="AC38" s="2">
        <v>22</v>
      </c>
    </row>
    <row r="39" spans="1:29" x14ac:dyDescent="0.25">
      <c r="A39" s="5">
        <v>1982</v>
      </c>
      <c r="B39" s="2">
        <v>419</v>
      </c>
      <c r="C39" s="2">
        <v>1998</v>
      </c>
      <c r="D39" s="2">
        <v>34</v>
      </c>
      <c r="E39" s="4"/>
      <c r="F39" s="8" t="s">
        <v>12</v>
      </c>
      <c r="G39" s="8">
        <v>65</v>
      </c>
      <c r="H39" s="8">
        <v>28</v>
      </c>
      <c r="I39" s="4"/>
      <c r="J39" s="8">
        <v>45</v>
      </c>
      <c r="K39" s="8">
        <v>282</v>
      </c>
      <c r="L39" s="8">
        <v>24</v>
      </c>
      <c r="M39" s="2">
        <v>56</v>
      </c>
      <c r="N39" s="2">
        <v>407</v>
      </c>
      <c r="O39" s="2">
        <v>25</v>
      </c>
      <c r="P39" s="4"/>
      <c r="Q39" s="8">
        <v>9</v>
      </c>
      <c r="R39" s="8">
        <v>117</v>
      </c>
      <c r="S39" s="8">
        <v>14</v>
      </c>
      <c r="T39" s="2">
        <v>9</v>
      </c>
      <c r="U39" s="2">
        <v>58</v>
      </c>
      <c r="V39" s="2" t="s">
        <v>12</v>
      </c>
      <c r="W39" s="4"/>
      <c r="X39" s="8">
        <v>1343</v>
      </c>
      <c r="Y39" s="8">
        <v>922</v>
      </c>
      <c r="Z39" s="8">
        <v>35</v>
      </c>
      <c r="AA39" s="2">
        <v>1713</v>
      </c>
      <c r="AB39" s="2">
        <v>1804</v>
      </c>
      <c r="AC39" s="2">
        <v>43</v>
      </c>
    </row>
    <row r="40" spans="1:29" x14ac:dyDescent="0.25">
      <c r="A40" s="5">
        <v>1983</v>
      </c>
      <c r="B40" s="2">
        <v>467</v>
      </c>
      <c r="C40" s="2">
        <v>2129</v>
      </c>
      <c r="D40" s="2">
        <v>26</v>
      </c>
      <c r="E40" s="4"/>
      <c r="F40" s="8">
        <v>0</v>
      </c>
      <c r="G40" s="8">
        <v>67</v>
      </c>
      <c r="H40" s="8">
        <v>17</v>
      </c>
      <c r="I40" s="4"/>
      <c r="J40" s="8">
        <v>55</v>
      </c>
      <c r="K40" s="8">
        <v>298</v>
      </c>
      <c r="L40" s="8">
        <v>21</v>
      </c>
      <c r="M40" s="2">
        <v>57</v>
      </c>
      <c r="N40" s="2">
        <v>409</v>
      </c>
      <c r="O40" s="2">
        <v>38</v>
      </c>
      <c r="P40" s="4"/>
      <c r="Q40" s="8">
        <v>12</v>
      </c>
      <c r="R40" s="8">
        <v>126</v>
      </c>
      <c r="S40" s="8">
        <v>19</v>
      </c>
      <c r="T40" s="2">
        <v>11</v>
      </c>
      <c r="U40" s="2">
        <v>57</v>
      </c>
      <c r="V40" s="2">
        <v>12</v>
      </c>
      <c r="W40" s="4"/>
      <c r="X40" s="8">
        <v>1358</v>
      </c>
      <c r="Y40" s="8">
        <v>1061</v>
      </c>
      <c r="Z40" s="8">
        <v>49</v>
      </c>
      <c r="AA40" s="2">
        <v>1780</v>
      </c>
      <c r="AB40" s="2">
        <v>1997</v>
      </c>
      <c r="AC40" s="2">
        <v>49</v>
      </c>
    </row>
    <row r="41" spans="1:29" x14ac:dyDescent="0.25">
      <c r="A41" s="5">
        <v>1984</v>
      </c>
      <c r="B41" s="2">
        <v>458</v>
      </c>
      <c r="C41" s="2">
        <v>2211</v>
      </c>
      <c r="D41" s="2">
        <v>44</v>
      </c>
      <c r="E41" s="4"/>
      <c r="F41" s="8" t="s">
        <v>12</v>
      </c>
      <c r="G41" s="8">
        <v>68</v>
      </c>
      <c r="H41" s="8">
        <v>26</v>
      </c>
      <c r="I41" s="4"/>
      <c r="J41" s="8">
        <v>44</v>
      </c>
      <c r="K41" s="8">
        <v>364</v>
      </c>
      <c r="L41" s="8">
        <v>23</v>
      </c>
      <c r="M41" s="2">
        <v>48</v>
      </c>
      <c r="N41" s="2">
        <v>444</v>
      </c>
      <c r="O41" s="2">
        <v>43</v>
      </c>
      <c r="P41" s="4"/>
      <c r="Q41" s="8">
        <v>11</v>
      </c>
      <c r="R41" s="8">
        <v>107</v>
      </c>
      <c r="S41" s="8">
        <v>21</v>
      </c>
      <c r="T41" s="2">
        <v>10</v>
      </c>
      <c r="U41" s="2">
        <v>59</v>
      </c>
      <c r="V41" s="2">
        <v>5</v>
      </c>
      <c r="W41" s="4"/>
      <c r="X41" s="8">
        <v>1477</v>
      </c>
      <c r="Y41" s="8">
        <v>1156</v>
      </c>
      <c r="Z41" s="8">
        <v>55</v>
      </c>
      <c r="AA41" s="2">
        <v>1913</v>
      </c>
      <c r="AB41" s="2">
        <v>2134</v>
      </c>
      <c r="AC41" s="2">
        <v>64</v>
      </c>
    </row>
    <row r="42" spans="1:29" x14ac:dyDescent="0.25">
      <c r="A42" s="5">
        <v>1985</v>
      </c>
      <c r="B42" s="2">
        <v>579</v>
      </c>
      <c r="C42" s="2">
        <v>2955</v>
      </c>
      <c r="D42" s="2">
        <v>104</v>
      </c>
      <c r="E42" s="4"/>
      <c r="F42" s="8" t="s">
        <v>12</v>
      </c>
      <c r="G42" s="8">
        <v>112</v>
      </c>
      <c r="H42" s="8">
        <v>52</v>
      </c>
      <c r="I42" s="4"/>
      <c r="J42" s="8">
        <v>51</v>
      </c>
      <c r="K42" s="8">
        <v>493</v>
      </c>
      <c r="L42" s="8">
        <v>47</v>
      </c>
      <c r="M42" s="2">
        <v>70</v>
      </c>
      <c r="N42" s="2">
        <v>626</v>
      </c>
      <c r="O42" s="2">
        <v>65</v>
      </c>
      <c r="P42" s="4"/>
      <c r="Q42" s="8">
        <v>21</v>
      </c>
      <c r="R42" s="8">
        <v>163</v>
      </c>
      <c r="S42" s="8">
        <v>34</v>
      </c>
      <c r="T42" s="2">
        <v>23</v>
      </c>
      <c r="U42" s="2">
        <v>76</v>
      </c>
      <c r="V42" s="2">
        <v>14</v>
      </c>
      <c r="W42" s="4"/>
      <c r="X42" s="8">
        <v>1953</v>
      </c>
      <c r="Y42" s="8">
        <v>1692</v>
      </c>
      <c r="Z42" s="8">
        <v>132</v>
      </c>
      <c r="AA42" s="2">
        <v>2545</v>
      </c>
      <c r="AB42" s="2">
        <v>3115</v>
      </c>
      <c r="AC42" s="2">
        <v>131</v>
      </c>
    </row>
    <row r="43" spans="1:29" x14ac:dyDescent="0.25">
      <c r="A43" s="5">
        <v>1986</v>
      </c>
      <c r="B43" s="2">
        <v>646</v>
      </c>
      <c r="C43" s="2">
        <v>3182</v>
      </c>
      <c r="D43" s="2">
        <v>101</v>
      </c>
      <c r="E43" s="4"/>
      <c r="F43" s="8">
        <v>0</v>
      </c>
      <c r="G43" s="8">
        <v>134</v>
      </c>
      <c r="H43" s="8">
        <v>69</v>
      </c>
      <c r="I43" s="4"/>
      <c r="J43" s="8">
        <v>68</v>
      </c>
      <c r="K43" s="8">
        <v>530</v>
      </c>
      <c r="L43" s="8">
        <v>46</v>
      </c>
      <c r="M43" s="2">
        <v>55</v>
      </c>
      <c r="N43" s="2">
        <v>686</v>
      </c>
      <c r="O43" s="2">
        <v>67</v>
      </c>
      <c r="P43" s="4"/>
      <c r="Q43" s="8">
        <v>28</v>
      </c>
      <c r="R43" s="8">
        <v>192</v>
      </c>
      <c r="S43" s="8">
        <v>45</v>
      </c>
      <c r="T43" s="2">
        <v>21</v>
      </c>
      <c r="U43" s="2">
        <v>80</v>
      </c>
      <c r="V43" s="2">
        <v>16</v>
      </c>
      <c r="W43" s="4"/>
      <c r="X43" s="8">
        <v>2036</v>
      </c>
      <c r="Y43" s="8">
        <v>1871</v>
      </c>
      <c r="Z43" s="8">
        <v>123</v>
      </c>
      <c r="AA43" s="2">
        <v>2592</v>
      </c>
      <c r="AB43" s="2">
        <v>3177</v>
      </c>
      <c r="AC43" s="2">
        <v>150</v>
      </c>
    </row>
    <row r="44" spans="1:29" x14ac:dyDescent="0.25">
      <c r="A44" s="5">
        <v>1987</v>
      </c>
      <c r="B44" s="2">
        <v>608</v>
      </c>
      <c r="C44" s="2">
        <v>3801</v>
      </c>
      <c r="D44" s="2">
        <v>111</v>
      </c>
      <c r="E44" s="4"/>
      <c r="F44" s="8" t="s">
        <v>12</v>
      </c>
      <c r="G44" s="8">
        <v>148</v>
      </c>
      <c r="H44" s="8">
        <v>73</v>
      </c>
      <c r="I44" s="4"/>
      <c r="J44" s="8">
        <v>65</v>
      </c>
      <c r="K44" s="8">
        <v>626</v>
      </c>
      <c r="L44" s="8">
        <v>65</v>
      </c>
      <c r="M44" s="2">
        <v>65</v>
      </c>
      <c r="N44" s="2">
        <v>700</v>
      </c>
      <c r="O44" s="2">
        <v>78</v>
      </c>
      <c r="P44" s="4"/>
      <c r="Q44" s="8">
        <v>18</v>
      </c>
      <c r="R44" s="8">
        <v>174</v>
      </c>
      <c r="S44" s="8">
        <v>45</v>
      </c>
      <c r="T44" s="2">
        <v>13</v>
      </c>
      <c r="U44" s="2">
        <v>84</v>
      </c>
      <c r="V44" s="2">
        <v>21</v>
      </c>
      <c r="W44" s="4"/>
      <c r="X44" s="8">
        <v>2205</v>
      </c>
      <c r="Y44" s="8">
        <v>2145</v>
      </c>
      <c r="Z44" s="8">
        <v>150</v>
      </c>
      <c r="AA44" s="2">
        <v>2552</v>
      </c>
      <c r="AB44" s="2">
        <v>3494</v>
      </c>
      <c r="AC44" s="2">
        <v>201</v>
      </c>
    </row>
    <row r="45" spans="1:29" x14ac:dyDescent="0.25">
      <c r="A45" s="5">
        <v>1988</v>
      </c>
      <c r="B45" s="2">
        <v>666</v>
      </c>
      <c r="C45" s="2">
        <v>4302</v>
      </c>
      <c r="D45" s="2">
        <v>154</v>
      </c>
      <c r="E45" s="4"/>
      <c r="F45" s="8" t="s">
        <v>12</v>
      </c>
      <c r="G45" s="8">
        <v>167</v>
      </c>
      <c r="H45" s="8">
        <v>90</v>
      </c>
      <c r="I45" s="4"/>
      <c r="J45" s="8">
        <v>62</v>
      </c>
      <c r="K45" s="8">
        <v>684</v>
      </c>
      <c r="L45" s="8">
        <v>65</v>
      </c>
      <c r="M45" s="2">
        <v>67</v>
      </c>
      <c r="N45" s="2">
        <v>815</v>
      </c>
      <c r="O45" s="2">
        <v>119</v>
      </c>
      <c r="P45" s="4"/>
      <c r="Q45" s="8">
        <v>7</v>
      </c>
      <c r="R45" s="8">
        <v>194</v>
      </c>
      <c r="S45" s="8">
        <v>47</v>
      </c>
      <c r="T45" s="2">
        <v>15</v>
      </c>
      <c r="U45" s="2">
        <v>86</v>
      </c>
      <c r="V45" s="2">
        <v>22</v>
      </c>
      <c r="W45" s="4"/>
      <c r="X45" s="8">
        <v>2370</v>
      </c>
      <c r="Y45" s="8">
        <v>2478</v>
      </c>
      <c r="Z45" s="8">
        <v>164</v>
      </c>
      <c r="AA45" s="2">
        <v>2852</v>
      </c>
      <c r="AB45" s="2">
        <v>4116</v>
      </c>
      <c r="AC45" s="2">
        <v>223</v>
      </c>
    </row>
    <row r="46" spans="1:29" x14ac:dyDescent="0.25">
      <c r="A46" s="5">
        <v>1989</v>
      </c>
      <c r="B46" s="2">
        <v>693</v>
      </c>
      <c r="C46" s="2">
        <v>5223</v>
      </c>
      <c r="D46" s="2">
        <v>176</v>
      </c>
      <c r="E46" s="4"/>
      <c r="F46" s="8" t="s">
        <v>12</v>
      </c>
      <c r="G46" s="8">
        <v>184</v>
      </c>
      <c r="H46" s="8">
        <v>101</v>
      </c>
      <c r="I46" s="4"/>
      <c r="J46" s="8">
        <v>62</v>
      </c>
      <c r="K46" s="8">
        <v>775</v>
      </c>
      <c r="L46" s="8">
        <v>63</v>
      </c>
      <c r="M46" s="2">
        <v>58</v>
      </c>
      <c r="N46" s="2">
        <v>885</v>
      </c>
      <c r="O46" s="2">
        <v>94</v>
      </c>
      <c r="P46" s="4"/>
      <c r="Q46" s="8">
        <v>13</v>
      </c>
      <c r="R46" s="8">
        <v>222</v>
      </c>
      <c r="S46" s="8">
        <v>53</v>
      </c>
      <c r="T46" s="2">
        <v>16</v>
      </c>
      <c r="U46" s="2">
        <v>121</v>
      </c>
      <c r="V46" s="2">
        <v>31</v>
      </c>
      <c r="W46" s="4"/>
      <c r="X46" s="8">
        <v>2356</v>
      </c>
      <c r="Y46" s="8">
        <v>2538</v>
      </c>
      <c r="Z46" s="8">
        <v>213</v>
      </c>
      <c r="AA46" s="2">
        <v>2650</v>
      </c>
      <c r="AB46" s="2">
        <v>4296</v>
      </c>
      <c r="AC46" s="2">
        <v>253</v>
      </c>
    </row>
    <row r="47" spans="1:29" x14ac:dyDescent="0.25">
      <c r="A47" s="5">
        <v>1990</v>
      </c>
      <c r="B47" s="2">
        <v>693</v>
      </c>
      <c r="C47" s="2">
        <v>6163</v>
      </c>
      <c r="D47" s="2">
        <v>184</v>
      </c>
      <c r="E47" s="4"/>
      <c r="F47" s="8" t="s">
        <v>12</v>
      </c>
      <c r="G47" s="8">
        <v>246</v>
      </c>
      <c r="H47" s="8">
        <v>73</v>
      </c>
      <c r="I47" s="4"/>
      <c r="J47" s="8">
        <v>69</v>
      </c>
      <c r="K47" s="8">
        <v>819</v>
      </c>
      <c r="L47" s="8">
        <v>57</v>
      </c>
      <c r="M47" s="2">
        <v>61</v>
      </c>
      <c r="N47" s="2">
        <v>918</v>
      </c>
      <c r="O47" s="2">
        <v>112</v>
      </c>
      <c r="P47" s="4"/>
      <c r="Q47" s="8">
        <v>17</v>
      </c>
      <c r="R47" s="8">
        <v>195</v>
      </c>
      <c r="S47" s="8">
        <v>41</v>
      </c>
      <c r="T47" s="2">
        <v>16</v>
      </c>
      <c r="U47" s="2">
        <v>119</v>
      </c>
      <c r="V47" s="2">
        <v>24</v>
      </c>
      <c r="W47" s="4"/>
      <c r="X47" s="8">
        <v>2360</v>
      </c>
      <c r="Y47" s="8">
        <v>2675</v>
      </c>
      <c r="Z47" s="8">
        <v>173</v>
      </c>
      <c r="AA47" s="2">
        <v>2711</v>
      </c>
      <c r="AB47" s="2">
        <v>4400</v>
      </c>
      <c r="AC47" s="2">
        <v>194</v>
      </c>
    </row>
    <row r="48" spans="1:29" x14ac:dyDescent="0.25">
      <c r="A48" s="5">
        <v>1991</v>
      </c>
      <c r="B48" s="2">
        <v>730</v>
      </c>
      <c r="C48" s="2">
        <v>7327</v>
      </c>
      <c r="D48" s="2">
        <v>258</v>
      </c>
      <c r="E48" s="4"/>
      <c r="F48" s="8" t="s">
        <v>12</v>
      </c>
      <c r="G48" s="8">
        <v>283</v>
      </c>
      <c r="H48" s="8">
        <v>86</v>
      </c>
      <c r="I48" s="4"/>
      <c r="J48" s="8">
        <v>61</v>
      </c>
      <c r="K48" s="8">
        <v>917</v>
      </c>
      <c r="L48" s="8">
        <v>69</v>
      </c>
      <c r="M48" s="2">
        <v>58</v>
      </c>
      <c r="N48" s="2">
        <v>1026</v>
      </c>
      <c r="O48" s="2">
        <v>154</v>
      </c>
      <c r="P48" s="4"/>
      <c r="Q48" s="8">
        <v>16</v>
      </c>
      <c r="R48" s="8">
        <v>179</v>
      </c>
      <c r="S48" s="8">
        <v>34</v>
      </c>
      <c r="T48" s="2">
        <v>8</v>
      </c>
      <c r="U48" s="2">
        <v>100</v>
      </c>
      <c r="V48" s="2">
        <v>18</v>
      </c>
      <c r="W48" s="4"/>
      <c r="X48" s="8">
        <v>2401</v>
      </c>
      <c r="Y48" s="8">
        <v>2874</v>
      </c>
      <c r="Z48" s="8">
        <v>178</v>
      </c>
      <c r="AA48" s="2">
        <v>2563</v>
      </c>
      <c r="AB48" s="2">
        <v>4266</v>
      </c>
      <c r="AC48" s="2">
        <v>246</v>
      </c>
    </row>
    <row r="49" spans="1:29" x14ac:dyDescent="0.25">
      <c r="A49" s="5">
        <v>1992</v>
      </c>
      <c r="B49" s="2">
        <v>851</v>
      </c>
      <c r="C49" s="2">
        <v>8040</v>
      </c>
      <c r="D49" s="2">
        <v>317</v>
      </c>
      <c r="E49" s="4"/>
      <c r="F49" s="8">
        <v>0</v>
      </c>
      <c r="G49" s="8">
        <v>364</v>
      </c>
      <c r="H49" s="8">
        <v>106</v>
      </c>
      <c r="I49" s="4"/>
      <c r="J49" s="8">
        <v>76</v>
      </c>
      <c r="K49" s="8">
        <v>1049</v>
      </c>
      <c r="L49" s="8">
        <v>122</v>
      </c>
      <c r="M49" s="2">
        <v>76</v>
      </c>
      <c r="N49" s="2">
        <v>1135</v>
      </c>
      <c r="O49" s="2">
        <v>171</v>
      </c>
      <c r="P49" s="4"/>
      <c r="Q49" s="8">
        <v>9</v>
      </c>
      <c r="R49" s="8">
        <v>201</v>
      </c>
      <c r="S49" s="8">
        <v>34</v>
      </c>
      <c r="T49" s="2">
        <v>20</v>
      </c>
      <c r="U49" s="2">
        <v>98</v>
      </c>
      <c r="V49" s="2">
        <v>24</v>
      </c>
      <c r="W49" s="4"/>
      <c r="X49" s="8">
        <v>2478</v>
      </c>
      <c r="Y49" s="8">
        <v>3218</v>
      </c>
      <c r="Z49" s="8">
        <v>199</v>
      </c>
      <c r="AA49" s="2">
        <v>2586</v>
      </c>
      <c r="AB49" s="2">
        <v>4738</v>
      </c>
      <c r="AC49" s="2">
        <v>318</v>
      </c>
    </row>
    <row r="50" spans="1:29" x14ac:dyDescent="0.25">
      <c r="A50" s="5">
        <v>1993</v>
      </c>
      <c r="B50" s="2">
        <v>894</v>
      </c>
      <c r="C50" s="2">
        <v>8148</v>
      </c>
      <c r="D50" s="2">
        <v>447</v>
      </c>
      <c r="E50" s="4"/>
      <c r="F50" s="8" t="s">
        <v>12</v>
      </c>
      <c r="G50" s="8">
        <v>635</v>
      </c>
      <c r="H50" s="8">
        <v>210</v>
      </c>
      <c r="I50" s="4"/>
      <c r="J50" s="8">
        <v>89</v>
      </c>
      <c r="K50" s="8">
        <v>1200</v>
      </c>
      <c r="L50" s="8">
        <v>155</v>
      </c>
      <c r="M50" s="2">
        <v>88</v>
      </c>
      <c r="N50" s="2">
        <v>1256</v>
      </c>
      <c r="O50" s="2">
        <v>247</v>
      </c>
      <c r="P50" s="4"/>
      <c r="Q50" s="8">
        <v>12</v>
      </c>
      <c r="R50" s="8">
        <v>189</v>
      </c>
      <c r="S50" s="8">
        <v>32</v>
      </c>
      <c r="T50" s="2">
        <v>21</v>
      </c>
      <c r="U50" s="2">
        <v>104</v>
      </c>
      <c r="V50" s="2">
        <v>24</v>
      </c>
      <c r="W50" s="4"/>
      <c r="X50" s="8">
        <v>2609</v>
      </c>
      <c r="Y50" s="8">
        <v>3738</v>
      </c>
      <c r="Z50" s="8">
        <v>248</v>
      </c>
      <c r="AA50" s="2">
        <v>2769</v>
      </c>
      <c r="AB50" s="2">
        <v>4997</v>
      </c>
      <c r="AC50" s="2">
        <v>412</v>
      </c>
    </row>
    <row r="51" spans="1:29" x14ac:dyDescent="0.25">
      <c r="A51" s="5">
        <v>1994</v>
      </c>
      <c r="B51" s="2">
        <v>955</v>
      </c>
      <c r="C51" s="2">
        <v>8826</v>
      </c>
      <c r="D51" s="2">
        <v>562</v>
      </c>
      <c r="E51" s="4"/>
      <c r="F51" s="8" t="s">
        <v>12</v>
      </c>
      <c r="G51" s="8">
        <v>925</v>
      </c>
      <c r="H51" s="8">
        <v>277</v>
      </c>
      <c r="I51" s="4"/>
      <c r="J51" s="8">
        <v>74</v>
      </c>
      <c r="K51" s="8">
        <v>1293</v>
      </c>
      <c r="L51" s="8">
        <v>190</v>
      </c>
      <c r="M51" s="2">
        <v>78</v>
      </c>
      <c r="N51" s="2">
        <v>1297</v>
      </c>
      <c r="O51" s="2">
        <v>312</v>
      </c>
      <c r="P51" s="4"/>
      <c r="Q51" s="8">
        <v>9</v>
      </c>
      <c r="R51" s="8">
        <v>191</v>
      </c>
      <c r="S51" s="8">
        <v>36</v>
      </c>
      <c r="T51" s="2">
        <v>21</v>
      </c>
      <c r="U51" s="2">
        <v>110</v>
      </c>
      <c r="V51" s="2">
        <v>23</v>
      </c>
      <c r="W51" s="4"/>
      <c r="X51" s="8">
        <v>2555</v>
      </c>
      <c r="Y51" s="8">
        <v>3998</v>
      </c>
      <c r="Z51" s="8">
        <v>319</v>
      </c>
      <c r="AA51" s="2">
        <v>2851</v>
      </c>
      <c r="AB51" s="2">
        <v>5297</v>
      </c>
      <c r="AC51" s="2">
        <v>518</v>
      </c>
    </row>
    <row r="52" spans="1:29" x14ac:dyDescent="0.25">
      <c r="A52" s="5">
        <v>1995</v>
      </c>
      <c r="B52" s="2">
        <v>1065</v>
      </c>
      <c r="C52" s="2">
        <v>10448</v>
      </c>
      <c r="D52" s="2">
        <v>794</v>
      </c>
      <c r="E52" s="4"/>
      <c r="F52" s="8" t="s">
        <v>12</v>
      </c>
      <c r="G52" s="8">
        <v>1345</v>
      </c>
      <c r="H52" s="8">
        <v>429</v>
      </c>
      <c r="I52" s="4"/>
      <c r="J52" s="8">
        <v>85</v>
      </c>
      <c r="K52" s="8">
        <v>1537</v>
      </c>
      <c r="L52" s="8">
        <v>249</v>
      </c>
      <c r="M52" s="2">
        <v>87</v>
      </c>
      <c r="N52" s="2">
        <v>1501</v>
      </c>
      <c r="O52" s="2">
        <v>426</v>
      </c>
      <c r="P52" s="4"/>
      <c r="Q52" s="8">
        <v>25</v>
      </c>
      <c r="R52" s="8">
        <v>230</v>
      </c>
      <c r="S52" s="8">
        <v>38</v>
      </c>
      <c r="T52" s="2">
        <v>16</v>
      </c>
      <c r="U52" s="2">
        <v>177</v>
      </c>
      <c r="V52" s="2">
        <v>27</v>
      </c>
      <c r="W52" s="4"/>
      <c r="X52" s="8">
        <v>3047</v>
      </c>
      <c r="Y52" s="8">
        <v>4740</v>
      </c>
      <c r="Z52" s="8">
        <v>487</v>
      </c>
      <c r="AA52" s="2">
        <v>3178</v>
      </c>
      <c r="AB52" s="2">
        <v>6421</v>
      </c>
      <c r="AC52" s="2">
        <v>715</v>
      </c>
    </row>
    <row r="53" spans="1:29" x14ac:dyDescent="0.25">
      <c r="A53" s="5">
        <v>1996</v>
      </c>
      <c r="B53" s="2">
        <v>1202</v>
      </c>
      <c r="C53" s="2">
        <v>11228</v>
      </c>
      <c r="D53" s="2">
        <v>1030</v>
      </c>
      <c r="E53" s="4"/>
      <c r="F53" s="8">
        <v>5</v>
      </c>
      <c r="G53" s="8">
        <v>1715</v>
      </c>
      <c r="H53" s="8">
        <v>593</v>
      </c>
      <c r="I53" s="4"/>
      <c r="J53" s="8">
        <v>104</v>
      </c>
      <c r="K53" s="8">
        <v>1910</v>
      </c>
      <c r="L53" s="8">
        <v>382</v>
      </c>
      <c r="M53" s="2">
        <v>109</v>
      </c>
      <c r="N53" s="2">
        <v>1723</v>
      </c>
      <c r="O53" s="2">
        <v>554</v>
      </c>
      <c r="P53" s="4"/>
      <c r="Q53" s="8">
        <v>21</v>
      </c>
      <c r="R53" s="8">
        <v>258</v>
      </c>
      <c r="S53" s="8">
        <v>47</v>
      </c>
      <c r="T53" s="2">
        <v>18</v>
      </c>
      <c r="U53" s="2">
        <v>173</v>
      </c>
      <c r="V53" s="2">
        <v>49</v>
      </c>
      <c r="W53" s="4"/>
      <c r="X53" s="8">
        <v>3040</v>
      </c>
      <c r="Y53" s="8">
        <v>5053</v>
      </c>
      <c r="Z53" s="8">
        <v>570</v>
      </c>
      <c r="AA53" s="2">
        <v>3302</v>
      </c>
      <c r="AB53" s="2">
        <v>6689</v>
      </c>
      <c r="AC53" s="2">
        <v>875</v>
      </c>
    </row>
    <row r="54" spans="1:29" x14ac:dyDescent="0.25">
      <c r="A54" s="5">
        <v>1997</v>
      </c>
      <c r="B54" s="2">
        <v>1261</v>
      </c>
      <c r="C54" s="2">
        <v>12598</v>
      </c>
      <c r="D54" s="2">
        <v>1323</v>
      </c>
      <c r="E54" s="4"/>
      <c r="F54" s="8" t="s">
        <v>12</v>
      </c>
      <c r="G54" s="8">
        <v>2205</v>
      </c>
      <c r="H54" s="8">
        <v>765</v>
      </c>
      <c r="I54" s="4"/>
      <c r="J54" s="8">
        <v>117</v>
      </c>
      <c r="K54" s="8">
        <v>2070</v>
      </c>
      <c r="L54" s="8">
        <v>474</v>
      </c>
      <c r="M54" s="2">
        <v>96</v>
      </c>
      <c r="N54" s="2">
        <v>1840</v>
      </c>
      <c r="O54" s="2">
        <v>662</v>
      </c>
      <c r="P54" s="4"/>
      <c r="Q54" s="8">
        <v>20</v>
      </c>
      <c r="R54" s="8">
        <v>288</v>
      </c>
      <c r="S54" s="8">
        <v>51</v>
      </c>
      <c r="T54" s="2">
        <v>20</v>
      </c>
      <c r="U54" s="2">
        <v>203</v>
      </c>
      <c r="V54" s="2">
        <v>54</v>
      </c>
      <c r="W54" s="4"/>
      <c r="X54" s="8">
        <v>3258</v>
      </c>
      <c r="Y54" s="8">
        <v>5612</v>
      </c>
      <c r="Z54" s="8">
        <v>724</v>
      </c>
      <c r="AA54" s="2">
        <v>3384</v>
      </c>
      <c r="AB54" s="2">
        <v>7540</v>
      </c>
      <c r="AC54" s="2">
        <v>1090</v>
      </c>
    </row>
    <row r="55" spans="1:29" x14ac:dyDescent="0.25">
      <c r="A55" s="5">
        <v>1998</v>
      </c>
      <c r="B55" s="2">
        <v>1268</v>
      </c>
      <c r="C55" s="2">
        <v>13795</v>
      </c>
      <c r="D55" s="2">
        <v>1546</v>
      </c>
      <c r="E55" s="4"/>
      <c r="F55" s="8" t="s">
        <v>12</v>
      </c>
      <c r="G55" s="8">
        <v>2585</v>
      </c>
      <c r="H55" s="8">
        <v>1068</v>
      </c>
      <c r="I55" s="4"/>
      <c r="J55" s="8">
        <v>98</v>
      </c>
      <c r="K55" s="8">
        <v>2342</v>
      </c>
      <c r="L55" s="8">
        <v>628</v>
      </c>
      <c r="M55" s="2">
        <v>129</v>
      </c>
      <c r="N55" s="2">
        <v>2073</v>
      </c>
      <c r="O55" s="2">
        <v>821</v>
      </c>
      <c r="P55" s="4"/>
      <c r="Q55" s="8">
        <v>16</v>
      </c>
      <c r="R55" s="8">
        <v>291</v>
      </c>
      <c r="S55" s="8">
        <v>64</v>
      </c>
      <c r="T55" s="2">
        <v>21</v>
      </c>
      <c r="U55" s="2">
        <v>215</v>
      </c>
      <c r="V55" s="2">
        <v>56</v>
      </c>
      <c r="W55" s="4"/>
      <c r="X55" s="8">
        <v>3316</v>
      </c>
      <c r="Y55" s="8">
        <v>6196</v>
      </c>
      <c r="Z55" s="8">
        <v>898</v>
      </c>
      <c r="AA55" s="2">
        <v>3528</v>
      </c>
      <c r="AB55" s="2">
        <v>7653</v>
      </c>
      <c r="AC55" s="2">
        <v>1316</v>
      </c>
    </row>
    <row r="56" spans="1:29" x14ac:dyDescent="0.25">
      <c r="A56" s="5">
        <v>1999</v>
      </c>
      <c r="B56" s="2">
        <v>1351</v>
      </c>
      <c r="C56" s="2">
        <v>15042</v>
      </c>
      <c r="D56" s="2">
        <v>1865</v>
      </c>
      <c r="E56" s="4"/>
      <c r="F56" s="8" t="s">
        <v>12</v>
      </c>
      <c r="G56" s="8">
        <v>3543</v>
      </c>
      <c r="H56" s="8">
        <v>1588</v>
      </c>
      <c r="I56" s="4"/>
      <c r="J56" s="8">
        <v>113</v>
      </c>
      <c r="K56" s="8">
        <v>2608</v>
      </c>
      <c r="L56" s="8">
        <v>771</v>
      </c>
      <c r="M56" s="2">
        <v>125</v>
      </c>
      <c r="N56" s="2">
        <v>2110</v>
      </c>
      <c r="O56" s="2">
        <v>1026</v>
      </c>
      <c r="P56" s="4"/>
      <c r="Q56" s="8">
        <v>15</v>
      </c>
      <c r="R56" s="8">
        <v>275</v>
      </c>
      <c r="S56" s="8">
        <v>70</v>
      </c>
      <c r="T56" s="2">
        <v>25</v>
      </c>
      <c r="U56" s="2">
        <v>250</v>
      </c>
      <c r="V56" s="2">
        <v>53</v>
      </c>
      <c r="W56" s="4"/>
      <c r="X56" s="8">
        <v>3372</v>
      </c>
      <c r="Y56" s="8">
        <v>6736</v>
      </c>
      <c r="Z56" s="8">
        <v>1141</v>
      </c>
      <c r="AA56" s="2">
        <v>3580</v>
      </c>
      <c r="AB56" s="2">
        <v>8253</v>
      </c>
      <c r="AC56" s="2">
        <v>1519</v>
      </c>
    </row>
    <row r="57" spans="1:29" x14ac:dyDescent="0.25">
      <c r="A57" s="5">
        <v>2000</v>
      </c>
      <c r="B57" s="2">
        <v>1425</v>
      </c>
      <c r="C57" s="2">
        <v>15804</v>
      </c>
      <c r="D57" s="2">
        <v>2253</v>
      </c>
      <c r="E57" s="4"/>
      <c r="F57" s="8" t="s">
        <v>12</v>
      </c>
      <c r="G57" s="8">
        <v>4840</v>
      </c>
      <c r="H57" s="8">
        <v>2268</v>
      </c>
      <c r="I57" s="4"/>
      <c r="J57" s="8">
        <v>109</v>
      </c>
      <c r="K57" s="8">
        <v>2712</v>
      </c>
      <c r="L57" s="8">
        <v>973</v>
      </c>
      <c r="M57" s="2">
        <v>113</v>
      </c>
      <c r="N57" s="2">
        <v>2307</v>
      </c>
      <c r="O57" s="2">
        <v>1168</v>
      </c>
      <c r="P57" s="4"/>
      <c r="Q57" s="8">
        <v>27</v>
      </c>
      <c r="R57" s="8">
        <v>325</v>
      </c>
      <c r="S57" s="8">
        <v>85</v>
      </c>
      <c r="T57" s="2">
        <v>26</v>
      </c>
      <c r="U57" s="2">
        <v>290</v>
      </c>
      <c r="V57" s="2">
        <v>74</v>
      </c>
      <c r="W57" s="4"/>
      <c r="X57" s="8">
        <v>3591</v>
      </c>
      <c r="Y57" s="8">
        <v>7100</v>
      </c>
      <c r="Z57" s="8">
        <v>1333</v>
      </c>
      <c r="AA57" s="2">
        <v>3672</v>
      </c>
      <c r="AB57" s="2">
        <v>9109</v>
      </c>
      <c r="AC57" s="2">
        <v>1815</v>
      </c>
    </row>
    <row r="58" spans="1:29" x14ac:dyDescent="0.25">
      <c r="A58" s="5">
        <v>2001</v>
      </c>
      <c r="B58" s="2">
        <v>1430</v>
      </c>
      <c r="C58" s="2">
        <v>16534</v>
      </c>
      <c r="D58" s="2">
        <v>2738</v>
      </c>
      <c r="E58" s="4"/>
      <c r="F58" s="8" t="s">
        <v>12</v>
      </c>
      <c r="G58" s="8">
        <v>6468</v>
      </c>
      <c r="H58" s="8">
        <v>3357</v>
      </c>
      <c r="I58" s="4"/>
      <c r="J58" s="8">
        <v>105</v>
      </c>
      <c r="K58" s="8">
        <v>2798</v>
      </c>
      <c r="L58" s="8">
        <v>1174</v>
      </c>
      <c r="M58" s="2">
        <v>130</v>
      </c>
      <c r="N58" s="2">
        <v>2321</v>
      </c>
      <c r="O58" s="2">
        <v>1320</v>
      </c>
      <c r="P58" s="4"/>
      <c r="Q58" s="8">
        <v>31</v>
      </c>
      <c r="R58" s="8">
        <v>348</v>
      </c>
      <c r="S58" s="8">
        <v>99</v>
      </c>
      <c r="T58" s="2">
        <v>30</v>
      </c>
      <c r="U58" s="2">
        <v>314</v>
      </c>
      <c r="V58" s="2">
        <v>94</v>
      </c>
      <c r="W58" s="4"/>
      <c r="X58" s="8">
        <v>3515</v>
      </c>
      <c r="Y58" s="8">
        <v>7747</v>
      </c>
      <c r="Z58" s="8">
        <v>1560</v>
      </c>
      <c r="AA58" s="2">
        <v>3869</v>
      </c>
      <c r="AB58" s="2">
        <v>9610</v>
      </c>
      <c r="AC58" s="2">
        <v>2119</v>
      </c>
    </row>
    <row r="59" spans="1:29" x14ac:dyDescent="0.25">
      <c r="A59" s="5">
        <v>2002</v>
      </c>
      <c r="B59" s="2">
        <v>1472</v>
      </c>
      <c r="C59" s="2">
        <v>17653</v>
      </c>
      <c r="D59" s="2">
        <v>3069</v>
      </c>
      <c r="E59" s="4"/>
      <c r="F59" s="8">
        <v>7</v>
      </c>
      <c r="G59" s="8">
        <v>7441</v>
      </c>
      <c r="H59" s="8">
        <v>4027</v>
      </c>
      <c r="I59" s="4"/>
      <c r="J59" s="8">
        <v>108</v>
      </c>
      <c r="K59" s="8">
        <v>2925</v>
      </c>
      <c r="L59" s="8">
        <v>1264</v>
      </c>
      <c r="M59" s="2">
        <v>131</v>
      </c>
      <c r="N59" s="2">
        <v>2396</v>
      </c>
      <c r="O59" s="2">
        <v>1495</v>
      </c>
      <c r="P59" s="4"/>
      <c r="Q59" s="8">
        <v>30</v>
      </c>
      <c r="R59" s="8">
        <v>398</v>
      </c>
      <c r="S59" s="8">
        <v>89</v>
      </c>
      <c r="T59" s="2">
        <v>22</v>
      </c>
      <c r="U59" s="2">
        <v>320</v>
      </c>
      <c r="V59" s="2">
        <v>105</v>
      </c>
      <c r="W59" s="4"/>
      <c r="X59" s="8">
        <v>3479</v>
      </c>
      <c r="Y59" s="8">
        <v>8289</v>
      </c>
      <c r="Z59" s="8">
        <v>1827</v>
      </c>
      <c r="AA59" s="2">
        <v>3941</v>
      </c>
      <c r="AB59" s="2">
        <v>9845</v>
      </c>
      <c r="AC59" s="2">
        <v>2522</v>
      </c>
    </row>
    <row r="60" spans="1:29" x14ac:dyDescent="0.25">
      <c r="A60" s="5">
        <v>2003</v>
      </c>
      <c r="B60" s="2">
        <v>1582</v>
      </c>
      <c r="C60" s="2">
        <v>19615</v>
      </c>
      <c r="D60" s="2">
        <v>3725</v>
      </c>
      <c r="E60" s="4"/>
      <c r="F60" s="8" t="s">
        <v>12</v>
      </c>
      <c r="G60" s="8">
        <v>8723</v>
      </c>
      <c r="H60" s="8">
        <v>5045</v>
      </c>
      <c r="I60" s="4"/>
      <c r="J60" s="8">
        <v>131</v>
      </c>
      <c r="K60" s="8">
        <v>3334</v>
      </c>
      <c r="L60" s="8">
        <v>1523</v>
      </c>
      <c r="M60" s="2">
        <v>136</v>
      </c>
      <c r="N60" s="2">
        <v>2465</v>
      </c>
      <c r="O60" s="2">
        <v>1791</v>
      </c>
      <c r="P60" s="4"/>
      <c r="Q60" s="8">
        <v>19</v>
      </c>
      <c r="R60" s="8">
        <v>406</v>
      </c>
      <c r="S60" s="8">
        <v>148</v>
      </c>
      <c r="T60" s="2">
        <v>36</v>
      </c>
      <c r="U60" s="2">
        <v>396</v>
      </c>
      <c r="V60" s="2">
        <v>155</v>
      </c>
      <c r="W60" s="4"/>
      <c r="X60" s="8">
        <v>3452</v>
      </c>
      <c r="Y60" s="8">
        <v>9016</v>
      </c>
      <c r="Z60" s="8">
        <v>2264</v>
      </c>
      <c r="AA60" s="2">
        <v>3916</v>
      </c>
      <c r="AB60" s="2">
        <v>10895</v>
      </c>
      <c r="AC60" s="2">
        <v>2855</v>
      </c>
    </row>
    <row r="61" spans="1:29" x14ac:dyDescent="0.25">
      <c r="A61" s="5">
        <v>2004</v>
      </c>
      <c r="B61" s="2">
        <v>1575</v>
      </c>
      <c r="C61" s="2">
        <v>20529</v>
      </c>
      <c r="D61" s="2">
        <v>4186</v>
      </c>
      <c r="E61" s="4"/>
      <c r="F61" s="8">
        <v>8</v>
      </c>
      <c r="G61" s="8">
        <v>10647</v>
      </c>
      <c r="H61" s="8">
        <v>6362</v>
      </c>
      <c r="I61" s="4"/>
      <c r="J61" s="8">
        <v>142</v>
      </c>
      <c r="K61" s="8">
        <v>3377</v>
      </c>
      <c r="L61" s="8">
        <v>1841</v>
      </c>
      <c r="M61" s="2">
        <v>127</v>
      </c>
      <c r="N61" s="2">
        <v>2656</v>
      </c>
      <c r="O61" s="2">
        <v>2026</v>
      </c>
      <c r="P61" s="4"/>
      <c r="Q61" s="8">
        <v>26</v>
      </c>
      <c r="R61" s="8">
        <v>485</v>
      </c>
      <c r="S61" s="8">
        <v>156</v>
      </c>
      <c r="T61" s="2">
        <v>19</v>
      </c>
      <c r="U61" s="2">
        <v>415</v>
      </c>
      <c r="V61" s="2">
        <v>149</v>
      </c>
      <c r="W61" s="4"/>
      <c r="X61" s="8">
        <v>3657</v>
      </c>
      <c r="Y61" s="8">
        <v>9797</v>
      </c>
      <c r="Z61" s="8">
        <v>2676</v>
      </c>
      <c r="AA61" s="2">
        <v>4146</v>
      </c>
      <c r="AB61" s="2">
        <v>11654</v>
      </c>
      <c r="AC61" s="2">
        <v>3340</v>
      </c>
    </row>
    <row r="62" spans="1:29" x14ac:dyDescent="0.25">
      <c r="A62" s="5">
        <v>2005</v>
      </c>
      <c r="B62" s="2">
        <v>1600</v>
      </c>
      <c r="C62" s="2">
        <v>20829</v>
      </c>
      <c r="D62" s="2">
        <v>4807</v>
      </c>
      <c r="E62" s="4"/>
      <c r="F62" s="8">
        <v>7</v>
      </c>
      <c r="G62" s="8">
        <v>10712</v>
      </c>
      <c r="H62" s="8">
        <v>6830</v>
      </c>
      <c r="I62" s="4"/>
      <c r="J62" s="8">
        <v>134</v>
      </c>
      <c r="K62" s="8">
        <v>3620</v>
      </c>
      <c r="L62" s="8">
        <v>2201</v>
      </c>
      <c r="M62" s="2">
        <v>136</v>
      </c>
      <c r="N62" s="2">
        <v>2765</v>
      </c>
      <c r="O62" s="2">
        <v>2286</v>
      </c>
      <c r="P62" s="4"/>
      <c r="Q62" s="8">
        <v>24</v>
      </c>
      <c r="R62" s="8">
        <v>462</v>
      </c>
      <c r="S62" s="8">
        <v>206</v>
      </c>
      <c r="T62" s="2">
        <v>19</v>
      </c>
      <c r="U62" s="2">
        <v>493</v>
      </c>
      <c r="V62" s="2">
        <v>208</v>
      </c>
      <c r="W62" s="4"/>
      <c r="X62" s="8">
        <v>3872</v>
      </c>
      <c r="Y62" s="8">
        <v>10626</v>
      </c>
      <c r="Z62" s="8">
        <v>3345</v>
      </c>
      <c r="AA62" s="2">
        <v>4272</v>
      </c>
      <c r="AB62" s="2">
        <v>12355</v>
      </c>
      <c r="AC62" s="2">
        <v>4000</v>
      </c>
    </row>
    <row r="63" spans="1:29" x14ac:dyDescent="0.25">
      <c r="A63" s="5">
        <v>2006</v>
      </c>
      <c r="B63" s="2">
        <v>1580</v>
      </c>
      <c r="C63" s="2">
        <v>21687</v>
      </c>
      <c r="D63" s="2">
        <v>5217</v>
      </c>
      <c r="E63" s="4"/>
      <c r="F63" s="8">
        <v>5</v>
      </c>
      <c r="G63" s="8">
        <v>11780</v>
      </c>
      <c r="H63" s="8">
        <v>8349</v>
      </c>
      <c r="I63" s="4"/>
      <c r="J63" s="8">
        <v>163</v>
      </c>
      <c r="K63" s="8">
        <v>3932</v>
      </c>
      <c r="L63" s="8">
        <v>2583</v>
      </c>
      <c r="M63" s="2">
        <v>163</v>
      </c>
      <c r="N63" s="2">
        <v>2948</v>
      </c>
      <c r="O63" s="2">
        <v>2623</v>
      </c>
      <c r="P63" s="4"/>
      <c r="Q63" s="8">
        <v>24</v>
      </c>
      <c r="R63" s="8">
        <v>585</v>
      </c>
      <c r="S63" s="8">
        <v>242</v>
      </c>
      <c r="T63" s="2">
        <v>24</v>
      </c>
      <c r="U63" s="2">
        <v>527</v>
      </c>
      <c r="V63" s="2">
        <v>246</v>
      </c>
      <c r="W63" s="4"/>
      <c r="X63" s="8">
        <v>3887</v>
      </c>
      <c r="Y63" s="8">
        <v>11860</v>
      </c>
      <c r="Z63" s="8">
        <v>4110</v>
      </c>
      <c r="AA63" s="2">
        <v>4474</v>
      </c>
      <c r="AB63" s="2">
        <v>13565</v>
      </c>
      <c r="AC63" s="2">
        <v>4550</v>
      </c>
    </row>
    <row r="64" spans="1:29" x14ac:dyDescent="0.25">
      <c r="A64" s="5">
        <v>2007</v>
      </c>
      <c r="B64" s="2">
        <v>1620</v>
      </c>
      <c r="C64" s="2">
        <v>22543</v>
      </c>
      <c r="D64" s="2">
        <v>5922</v>
      </c>
      <c r="E64" s="4"/>
      <c r="F64" s="8" t="s">
        <v>12</v>
      </c>
      <c r="G64" s="8">
        <v>12786</v>
      </c>
      <c r="H64" s="8">
        <v>9538</v>
      </c>
      <c r="I64" s="4"/>
      <c r="J64" s="8">
        <v>149</v>
      </c>
      <c r="K64" s="8">
        <v>4390</v>
      </c>
      <c r="L64" s="8">
        <v>3019</v>
      </c>
      <c r="M64" s="2">
        <v>193</v>
      </c>
      <c r="N64" s="2">
        <v>3368</v>
      </c>
      <c r="O64" s="2">
        <v>2955</v>
      </c>
      <c r="P64" s="4"/>
      <c r="Q64" s="8">
        <v>39</v>
      </c>
      <c r="R64" s="8">
        <v>649</v>
      </c>
      <c r="S64" s="8">
        <v>340</v>
      </c>
      <c r="T64" s="2">
        <v>30</v>
      </c>
      <c r="U64" s="2">
        <v>668</v>
      </c>
      <c r="V64" s="2">
        <v>334</v>
      </c>
      <c r="W64" s="4"/>
      <c r="X64" s="8">
        <v>3987</v>
      </c>
      <c r="Y64" s="8">
        <v>12824</v>
      </c>
      <c r="Z64" s="8">
        <v>4723</v>
      </c>
      <c r="AA64" s="2">
        <v>4605</v>
      </c>
      <c r="AB64" s="2">
        <v>14641</v>
      </c>
      <c r="AC64" s="2">
        <v>5460</v>
      </c>
    </row>
    <row r="65" spans="1:29" x14ac:dyDescent="0.25">
      <c r="A65" s="5">
        <v>2008</v>
      </c>
      <c r="B65" s="2">
        <v>1594</v>
      </c>
      <c r="C65" s="2">
        <v>24077</v>
      </c>
      <c r="D65" s="2">
        <v>6846</v>
      </c>
      <c r="E65" s="4"/>
      <c r="F65" s="8" t="s">
        <v>12</v>
      </c>
      <c r="G65" s="8">
        <v>13496</v>
      </c>
      <c r="H65" s="8">
        <v>10678</v>
      </c>
      <c r="I65" s="4"/>
      <c r="J65" s="8">
        <v>186</v>
      </c>
      <c r="K65" s="8">
        <v>5215</v>
      </c>
      <c r="L65" s="8">
        <v>3527</v>
      </c>
      <c r="M65" s="2">
        <v>176</v>
      </c>
      <c r="N65" s="2">
        <v>3777</v>
      </c>
      <c r="O65" s="2">
        <v>3335</v>
      </c>
      <c r="P65" s="4"/>
      <c r="Q65" s="8">
        <v>27</v>
      </c>
      <c r="R65" s="8">
        <v>720</v>
      </c>
      <c r="S65" s="8">
        <v>437</v>
      </c>
      <c r="T65" s="2">
        <v>40</v>
      </c>
      <c r="U65" s="2">
        <v>751</v>
      </c>
      <c r="V65" s="2">
        <v>453</v>
      </c>
      <c r="W65" s="4"/>
      <c r="X65" s="8">
        <v>4205</v>
      </c>
      <c r="Y65" s="8">
        <v>14169</v>
      </c>
      <c r="Z65" s="8">
        <v>5979</v>
      </c>
      <c r="AA65" s="2">
        <v>4865</v>
      </c>
      <c r="AB65" s="2">
        <v>15773</v>
      </c>
      <c r="AC65" s="2">
        <v>6469</v>
      </c>
    </row>
    <row r="66" spans="1:29" x14ac:dyDescent="0.25">
      <c r="A66" s="5">
        <v>2009</v>
      </c>
      <c r="B66" s="2">
        <v>1699</v>
      </c>
      <c r="C66" s="2">
        <v>24960</v>
      </c>
      <c r="D66" s="2">
        <v>7513</v>
      </c>
      <c r="E66" s="4"/>
      <c r="F66" s="8">
        <v>12</v>
      </c>
      <c r="G66" s="8">
        <v>15579</v>
      </c>
      <c r="H66" s="8">
        <v>13018</v>
      </c>
      <c r="I66" s="4"/>
      <c r="J66" s="8">
        <v>196</v>
      </c>
      <c r="K66" s="8">
        <v>5667</v>
      </c>
      <c r="L66" s="8">
        <v>4163</v>
      </c>
      <c r="M66" s="2">
        <v>192</v>
      </c>
      <c r="N66" s="2">
        <v>4091</v>
      </c>
      <c r="O66" s="2">
        <v>3739</v>
      </c>
      <c r="P66" s="4"/>
      <c r="Q66" s="8">
        <v>37</v>
      </c>
      <c r="R66" s="8">
        <v>899</v>
      </c>
      <c r="S66" s="8">
        <v>564</v>
      </c>
      <c r="T66" s="2">
        <v>32</v>
      </c>
      <c r="U66" s="2">
        <v>982</v>
      </c>
      <c r="V66" s="2">
        <v>627</v>
      </c>
      <c r="W66" s="4"/>
      <c r="X66" s="8">
        <v>4235</v>
      </c>
      <c r="Y66" s="8">
        <v>15545</v>
      </c>
      <c r="Z66" s="8">
        <v>7209</v>
      </c>
      <c r="AA66" s="2">
        <v>5194</v>
      </c>
      <c r="AB66" s="2">
        <v>16872</v>
      </c>
      <c r="AC66" s="2">
        <v>7528</v>
      </c>
    </row>
    <row r="67" spans="1:29" x14ac:dyDescent="0.25">
      <c r="A67" s="5">
        <v>2010</v>
      </c>
      <c r="B67" s="2">
        <v>1794</v>
      </c>
      <c r="C67" s="2">
        <v>26203</v>
      </c>
      <c r="D67" s="2">
        <v>8677</v>
      </c>
      <c r="E67" s="4"/>
      <c r="F67" s="8">
        <v>10</v>
      </c>
      <c r="G67" s="8">
        <v>16038</v>
      </c>
      <c r="H67" s="8">
        <v>14344</v>
      </c>
      <c r="I67" s="4"/>
      <c r="J67" s="8">
        <v>182</v>
      </c>
      <c r="K67" s="8">
        <v>6343</v>
      </c>
      <c r="L67" s="8">
        <v>4688</v>
      </c>
      <c r="M67" s="2">
        <v>203</v>
      </c>
      <c r="N67" s="2">
        <v>4278</v>
      </c>
      <c r="O67" s="2">
        <v>4186</v>
      </c>
      <c r="P67" s="4"/>
      <c r="Q67" s="8">
        <v>40</v>
      </c>
      <c r="R67" s="8">
        <v>1105</v>
      </c>
      <c r="S67" s="8">
        <v>806</v>
      </c>
      <c r="T67" s="2">
        <v>54</v>
      </c>
      <c r="U67" s="2">
        <v>1232</v>
      </c>
      <c r="V67" s="2">
        <v>859</v>
      </c>
      <c r="W67" s="4"/>
      <c r="X67" s="8">
        <v>4465</v>
      </c>
      <c r="Y67" s="8">
        <v>17037</v>
      </c>
      <c r="Z67" s="8">
        <v>8480</v>
      </c>
      <c r="AA67" s="2">
        <v>5000</v>
      </c>
      <c r="AB67" s="2">
        <v>18415</v>
      </c>
      <c r="AC67" s="2">
        <v>8900</v>
      </c>
    </row>
    <row r="68" spans="1:29" x14ac:dyDescent="0.25">
      <c r="A68" s="5">
        <v>2011</v>
      </c>
      <c r="B68" s="2">
        <v>1807</v>
      </c>
      <c r="C68" s="2">
        <v>27117</v>
      </c>
      <c r="D68" s="2">
        <v>9968</v>
      </c>
      <c r="E68" s="4"/>
      <c r="F68" s="8">
        <v>10</v>
      </c>
      <c r="G68" s="8">
        <v>17075</v>
      </c>
      <c r="H68" s="8">
        <v>15734</v>
      </c>
      <c r="I68" s="4"/>
      <c r="J68" s="8">
        <v>263</v>
      </c>
      <c r="K68" s="8">
        <v>6844</v>
      </c>
      <c r="L68" s="8">
        <v>5503</v>
      </c>
      <c r="M68" s="2">
        <v>277</v>
      </c>
      <c r="N68" s="2">
        <v>4749</v>
      </c>
      <c r="O68" s="2">
        <v>4790</v>
      </c>
      <c r="P68" s="4"/>
      <c r="Q68" s="8">
        <v>48</v>
      </c>
      <c r="R68" s="8">
        <v>1405</v>
      </c>
      <c r="S68" s="8">
        <v>1265</v>
      </c>
      <c r="T68" s="2">
        <v>35</v>
      </c>
      <c r="U68" s="2">
        <v>1547</v>
      </c>
      <c r="V68" s="2">
        <v>1348</v>
      </c>
      <c r="W68" s="4"/>
      <c r="X68" s="8">
        <v>4287</v>
      </c>
      <c r="Y68" s="8">
        <v>18785</v>
      </c>
      <c r="Z68" s="8">
        <v>10371</v>
      </c>
      <c r="AA68" s="2">
        <v>5012</v>
      </c>
      <c r="AB68" s="2">
        <v>19864</v>
      </c>
      <c r="AC68" s="2">
        <v>10728</v>
      </c>
    </row>
    <row r="69" spans="1:29" x14ac:dyDescent="0.25">
      <c r="A69" s="5">
        <v>2012</v>
      </c>
      <c r="B69" s="2">
        <v>1945</v>
      </c>
      <c r="C69" s="2">
        <v>28420</v>
      </c>
      <c r="D69" s="2">
        <v>11426</v>
      </c>
      <c r="E69" s="4"/>
      <c r="F69" s="8">
        <v>10</v>
      </c>
      <c r="G69" s="8">
        <v>18482</v>
      </c>
      <c r="H69" s="8">
        <v>17797</v>
      </c>
      <c r="I69" s="4"/>
      <c r="J69" s="8">
        <v>353</v>
      </c>
      <c r="K69" s="8">
        <v>7625</v>
      </c>
      <c r="L69" s="8">
        <v>6840</v>
      </c>
      <c r="M69" s="2">
        <v>410</v>
      </c>
      <c r="N69" s="2">
        <v>5261</v>
      </c>
      <c r="O69" s="2">
        <v>5623</v>
      </c>
      <c r="P69" s="4"/>
      <c r="Q69" s="8">
        <v>39</v>
      </c>
      <c r="R69" s="8">
        <v>2411</v>
      </c>
      <c r="S69" s="8">
        <v>2352</v>
      </c>
      <c r="T69" s="2">
        <v>58</v>
      </c>
      <c r="U69" s="2">
        <v>2504</v>
      </c>
      <c r="V69" s="2">
        <v>2371</v>
      </c>
      <c r="W69" s="4"/>
      <c r="X69" s="8">
        <v>4718</v>
      </c>
      <c r="Y69" s="8">
        <v>22162</v>
      </c>
      <c r="Z69" s="8">
        <v>13606</v>
      </c>
      <c r="AA69" s="2">
        <v>5635</v>
      </c>
      <c r="AB69" s="2">
        <v>22527</v>
      </c>
      <c r="AC69" s="2">
        <v>13117</v>
      </c>
    </row>
    <row r="70" spans="1:29" x14ac:dyDescent="0.25">
      <c r="A70" s="5">
        <v>2013</v>
      </c>
      <c r="B70" s="2">
        <v>2056</v>
      </c>
      <c r="C70" s="2">
        <v>30176</v>
      </c>
      <c r="D70" s="2">
        <v>13300</v>
      </c>
      <c r="E70" s="4"/>
      <c r="F70" s="8">
        <v>8</v>
      </c>
      <c r="G70" s="8">
        <v>20308</v>
      </c>
      <c r="H70" s="8">
        <v>21210</v>
      </c>
      <c r="I70" s="4"/>
      <c r="J70" s="8">
        <v>392</v>
      </c>
      <c r="K70" s="8">
        <v>8230</v>
      </c>
      <c r="L70" s="8">
        <v>8109</v>
      </c>
      <c r="M70" s="2">
        <v>439</v>
      </c>
      <c r="N70" s="2">
        <v>5665</v>
      </c>
      <c r="O70" s="2">
        <v>6939</v>
      </c>
      <c r="P70" s="4"/>
      <c r="Q70" s="8">
        <v>69</v>
      </c>
      <c r="R70" s="8">
        <v>4827</v>
      </c>
      <c r="S70" s="8">
        <v>5476</v>
      </c>
      <c r="T70" s="2">
        <v>80</v>
      </c>
      <c r="U70" s="2">
        <v>4527</v>
      </c>
      <c r="V70" s="2">
        <v>5058</v>
      </c>
      <c r="W70" s="4"/>
      <c r="X70" s="8">
        <v>4916</v>
      </c>
      <c r="Y70" s="8">
        <v>28201</v>
      </c>
      <c r="Z70" s="8">
        <v>21204</v>
      </c>
      <c r="AA70" s="2">
        <v>6048</v>
      </c>
      <c r="AB70" s="2">
        <v>26864</v>
      </c>
      <c r="AC70" s="2">
        <v>19598</v>
      </c>
    </row>
  </sheetData>
  <mergeCells count="2">
    <mergeCell ref="AF4:AK4"/>
    <mergeCell ref="AN4:AR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B9"/>
  <sheetViews>
    <sheetView workbookViewId="0">
      <selection activeCell="B9" sqref="B9"/>
    </sheetView>
  </sheetViews>
  <sheetFormatPr defaultRowHeight="15" x14ac:dyDescent="0.25"/>
  <sheetData>
    <row r="3" spans="2:2" x14ac:dyDescent="0.25">
      <c r="B3" t="s">
        <v>20</v>
      </c>
    </row>
    <row r="4" spans="2:2" x14ac:dyDescent="0.25">
      <c r="B4" t="s">
        <v>13</v>
      </c>
    </row>
    <row r="5" spans="2:2" x14ac:dyDescent="0.25">
      <c r="B5" t="s">
        <v>15</v>
      </c>
    </row>
    <row r="6" spans="2:2" x14ac:dyDescent="0.25">
      <c r="B6" t="s">
        <v>18</v>
      </c>
    </row>
    <row r="7" spans="2:2" x14ac:dyDescent="0.25">
      <c r="B7" t="s">
        <v>21</v>
      </c>
    </row>
    <row r="9" spans="2:2" x14ac:dyDescent="0.25">
      <c r="B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8CC63F"/>
  </sheetPr>
  <dimension ref="A1:N83"/>
  <sheetViews>
    <sheetView showGridLines="0" showRowColHeaders="0" zoomScale="70" zoomScaleNormal="70" workbookViewId="0">
      <selection activeCell="I35" sqref="I35"/>
    </sheetView>
  </sheetViews>
  <sheetFormatPr defaultColWidth="0" defaultRowHeight="15" zeroHeight="1" x14ac:dyDescent="0.25"/>
  <cols>
    <col min="1" max="1" width="8.5703125" customWidth="1"/>
    <col min="2" max="3" width="9.140625" customWidth="1"/>
    <col min="4" max="10" width="17.28515625" customWidth="1"/>
    <col min="11" max="14" width="9.140625" customWidth="1"/>
    <col min="15" max="16384" width="9.140625" hidden="1"/>
  </cols>
  <sheetData>
    <row r="1" spans="4:10" x14ac:dyDescent="0.25"/>
    <row r="2" spans="4:10" x14ac:dyDescent="0.25"/>
    <row r="3" spans="4:10" ht="24.75" customHeight="1" x14ac:dyDescent="0.25">
      <c r="D3" s="185" t="s">
        <v>35</v>
      </c>
      <c r="E3" s="185"/>
      <c r="F3" s="185"/>
      <c r="G3" s="185"/>
      <c r="H3" s="185"/>
      <c r="I3" s="185"/>
      <c r="J3" s="185"/>
    </row>
    <row r="4" spans="4:10" ht="24.75" customHeight="1" x14ac:dyDescent="0.25">
      <c r="D4" s="185"/>
      <c r="E4" s="185"/>
      <c r="F4" s="185"/>
      <c r="G4" s="185"/>
      <c r="H4" s="185"/>
      <c r="I4" s="185"/>
      <c r="J4" s="185"/>
    </row>
    <row r="5" spans="4:10" ht="24.75" customHeight="1" x14ac:dyDescent="0.25">
      <c r="D5" s="185"/>
      <c r="E5" s="185"/>
      <c r="F5" s="185"/>
      <c r="G5" s="185"/>
      <c r="H5" s="185"/>
      <c r="I5" s="185"/>
      <c r="J5" s="185"/>
    </row>
    <row r="6" spans="4:10" ht="24.75" customHeight="1" x14ac:dyDescent="0.25">
      <c r="D6" s="185"/>
      <c r="E6" s="185"/>
      <c r="F6" s="185"/>
      <c r="G6" s="185"/>
      <c r="H6" s="185"/>
      <c r="I6" s="185"/>
      <c r="J6" s="185"/>
    </row>
    <row r="7" spans="4:10" ht="15" customHeight="1" x14ac:dyDescent="0.25"/>
    <row r="8" spans="4:10" x14ac:dyDescent="0.25"/>
    <row r="9" spans="4:10" x14ac:dyDescent="0.25"/>
    <row r="10" spans="4:10" x14ac:dyDescent="0.25"/>
    <row r="11" spans="4:10" x14ac:dyDescent="0.25"/>
    <row r="12" spans="4:10" x14ac:dyDescent="0.25"/>
    <row r="13" spans="4:10" x14ac:dyDescent="0.25"/>
    <row r="14" spans="4:10" x14ac:dyDescent="0.25"/>
    <row r="15" spans="4:10" x14ac:dyDescent="0.25"/>
    <row r="16" spans="4: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2" x14ac:dyDescent="0.25"/>
    <row r="34" spans="2:2" x14ac:dyDescent="0.25"/>
    <row r="35" spans="2:2" x14ac:dyDescent="0.25"/>
    <row r="36" spans="2:2" x14ac:dyDescent="0.25"/>
    <row r="37" spans="2:2" x14ac:dyDescent="0.25"/>
    <row r="38" spans="2:2" x14ac:dyDescent="0.25"/>
    <row r="39" spans="2:2" x14ac:dyDescent="0.25"/>
    <row r="40" spans="2:2" ht="15.75" x14ac:dyDescent="0.25">
      <c r="B40" s="72" t="s">
        <v>52</v>
      </c>
    </row>
    <row r="41" spans="2:2" x14ac:dyDescent="0.25"/>
    <row r="42" spans="2:2" x14ac:dyDescent="0.25"/>
    <row r="43" spans="2:2" x14ac:dyDescent="0.25"/>
    <row r="44" spans="2:2" x14ac:dyDescent="0.25"/>
    <row r="45" spans="2:2" x14ac:dyDescent="0.25"/>
    <row r="46" spans="2:2" x14ac:dyDescent="0.25"/>
    <row r="47" spans="2:2" x14ac:dyDescent="0.25"/>
    <row r="48" spans="2:2" x14ac:dyDescent="0.25"/>
    <row r="49" spans="2:2" x14ac:dyDescent="0.25"/>
    <row r="50" spans="2:2" x14ac:dyDescent="0.25"/>
    <row r="51" spans="2:2" x14ac:dyDescent="0.25"/>
    <row r="52" spans="2:2" x14ac:dyDescent="0.25"/>
    <row r="53" spans="2:2" x14ac:dyDescent="0.25"/>
    <row r="54" spans="2:2" x14ac:dyDescent="0.25"/>
    <row r="55" spans="2:2" x14ac:dyDescent="0.25"/>
    <row r="56" spans="2:2" x14ac:dyDescent="0.25"/>
    <row r="57" spans="2:2" x14ac:dyDescent="0.25"/>
    <row r="58" spans="2:2" x14ac:dyDescent="0.25"/>
    <row r="59" spans="2:2" x14ac:dyDescent="0.25"/>
    <row r="60" spans="2:2" ht="15.75" x14ac:dyDescent="0.25">
      <c r="B60" s="73" t="s">
        <v>53</v>
      </c>
    </row>
    <row r="61" spans="2:2" ht="15.75" x14ac:dyDescent="0.25">
      <c r="B61" s="72" t="s">
        <v>54</v>
      </c>
    </row>
    <row r="62" spans="2:2" ht="15.75" x14ac:dyDescent="0.25">
      <c r="B62" s="72" t="s">
        <v>55</v>
      </c>
    </row>
    <row r="63" spans="2:2" ht="15.75" x14ac:dyDescent="0.25">
      <c r="B63" s="72" t="s">
        <v>56</v>
      </c>
    </row>
    <row r="64" spans="2:2" ht="15.75" x14ac:dyDescent="0.25">
      <c r="B64" s="72" t="s">
        <v>57</v>
      </c>
    </row>
    <row r="65" spans="2:2" ht="15.75" x14ac:dyDescent="0.25">
      <c r="B65" s="72" t="s">
        <v>58</v>
      </c>
    </row>
    <row r="66" spans="2:2" ht="15.75" x14ac:dyDescent="0.25">
      <c r="B66" s="72" t="s">
        <v>59</v>
      </c>
    </row>
    <row r="67" spans="2:2" ht="15.75" x14ac:dyDescent="0.25">
      <c r="B67" s="73" t="s">
        <v>60</v>
      </c>
    </row>
    <row r="68" spans="2:2" ht="15.75" x14ac:dyDescent="0.25">
      <c r="B68" s="72" t="s">
        <v>61</v>
      </c>
    </row>
    <row r="69" spans="2:2" ht="15.75" x14ac:dyDescent="0.25">
      <c r="B69" s="73" t="s">
        <v>62</v>
      </c>
    </row>
    <row r="70" spans="2:2" ht="15.75" x14ac:dyDescent="0.25">
      <c r="B70" s="72" t="s">
        <v>63</v>
      </c>
    </row>
    <row r="71" spans="2:2" x14ac:dyDescent="0.25"/>
    <row r="72" spans="2:2" ht="8.25" customHeight="1" x14ac:dyDescent="0.25"/>
    <row r="73" spans="2:2" ht="15.75" hidden="1" x14ac:dyDescent="0.25">
      <c r="B73" s="73"/>
    </row>
    <row r="74" spans="2:2" ht="15.75" hidden="1" x14ac:dyDescent="0.25">
      <c r="B74" s="74"/>
    </row>
    <row r="75" spans="2:2" ht="15.75" hidden="1" x14ac:dyDescent="0.25">
      <c r="B75" s="74"/>
    </row>
    <row r="76" spans="2:2" ht="15.75" hidden="1" x14ac:dyDescent="0.25">
      <c r="B76" s="74"/>
    </row>
    <row r="77" spans="2:2" ht="15.75" hidden="1" x14ac:dyDescent="0.25">
      <c r="B77" s="74"/>
    </row>
    <row r="78" spans="2:2" ht="15.75" hidden="1" x14ac:dyDescent="0.25">
      <c r="B78" s="74"/>
    </row>
    <row r="79" spans="2:2" ht="15.75" hidden="1" x14ac:dyDescent="0.25">
      <c r="B79" s="74"/>
    </row>
    <row r="80" spans="2:2" ht="15.75" hidden="1" x14ac:dyDescent="0.25">
      <c r="B80" s="73"/>
    </row>
    <row r="81" spans="2:2" ht="15.75" hidden="1" x14ac:dyDescent="0.25">
      <c r="B81" s="74"/>
    </row>
    <row r="82" spans="2:2" ht="15.75" hidden="1" x14ac:dyDescent="0.25">
      <c r="B82" s="73"/>
    </row>
    <row r="83" spans="2:2" ht="15.75" hidden="1" x14ac:dyDescent="0.25">
      <c r="B83" s="74"/>
    </row>
  </sheetData>
  <mergeCells count="1">
    <mergeCell ref="D3:J6"/>
  </mergeCells>
  <hyperlinks>
    <hyperlink ref="B40" r:id="rId1"/>
    <hyperlink ref="B61" r:id="rId2"/>
    <hyperlink ref="B62" r:id="rId3"/>
    <hyperlink ref="B63" r:id="rId4"/>
    <hyperlink ref="B64" r:id="rId5"/>
    <hyperlink ref="B65" r:id="rId6"/>
    <hyperlink ref="B66" r:id="rId7"/>
    <hyperlink ref="B68" r:id="rId8"/>
    <hyperlink ref="B70" r:id="rId9"/>
  </hyperlinks>
  <pageMargins left="0.7" right="0.7" top="0.75" bottom="0.75" header="0.3" footer="0.3"/>
  <drawing r:id="rId1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005C46"/>
  </sheetPr>
  <dimension ref="A1:Z32"/>
  <sheetViews>
    <sheetView showGridLines="0" zoomScale="90" zoomScaleNormal="90" workbookViewId="0">
      <selection activeCell="B21" sqref="B21"/>
    </sheetView>
  </sheetViews>
  <sheetFormatPr defaultColWidth="0" defaultRowHeight="15" customHeight="1" zeroHeight="1" x14ac:dyDescent="0.25"/>
  <cols>
    <col min="1" max="1" width="1.28515625" style="26" customWidth="1"/>
    <col min="2" max="2" width="9.140625" style="75" customWidth="1"/>
    <col min="3" max="3" width="5.7109375" style="75" customWidth="1"/>
    <col min="4" max="4" width="30.42578125" style="75" customWidth="1"/>
    <col min="5" max="5" width="18.5703125" style="75" customWidth="1"/>
    <col min="6" max="8" width="9.140625" style="75" customWidth="1"/>
    <col min="9" max="9" width="3.42578125" style="64" customWidth="1"/>
    <col min="10" max="14" width="9.140625" style="75" customWidth="1"/>
    <col min="15" max="15" width="6.140625" style="75" customWidth="1"/>
    <col min="16" max="16" width="9.5703125" style="76" customWidth="1"/>
    <col min="17" max="17" width="9.140625" style="27" hidden="1" customWidth="1"/>
    <col min="18" max="18" width="13.28515625" style="28" hidden="1" customWidth="1"/>
    <col min="19" max="20" width="9.140625" style="28" hidden="1" customWidth="1"/>
    <col min="21" max="26" width="0" style="28" hidden="1" customWidth="1"/>
    <col min="27" max="16384" width="9.140625" style="28" hidden="1"/>
  </cols>
  <sheetData>
    <row r="1" spans="1:26" ht="7.5" customHeight="1" x14ac:dyDescent="0.25">
      <c r="A1" s="75"/>
    </row>
    <row r="2" spans="1:26" s="24" customFormat="1" ht="15" customHeight="1" x14ac:dyDescent="0.25">
      <c r="B2" s="187" t="s">
        <v>35</v>
      </c>
      <c r="C2" s="187"/>
      <c r="D2" s="187"/>
      <c r="E2" s="187"/>
      <c r="F2" s="187"/>
      <c r="G2" s="187"/>
      <c r="H2" s="89"/>
      <c r="I2" s="29"/>
      <c r="J2" s="30"/>
      <c r="R2" s="25"/>
      <c r="Z2" s="25"/>
    </row>
    <row r="3" spans="1:26" s="24" customFormat="1" ht="14.25" customHeight="1" x14ac:dyDescent="0.25">
      <c r="B3" s="187"/>
      <c r="C3" s="187"/>
      <c r="D3" s="187"/>
      <c r="E3" s="187"/>
      <c r="F3" s="187"/>
      <c r="G3" s="187"/>
      <c r="H3" s="89"/>
      <c r="I3" s="29"/>
      <c r="J3" s="30"/>
      <c r="R3" s="25"/>
      <c r="Z3" s="25"/>
    </row>
    <row r="4" spans="1:26" s="24" customFormat="1" ht="15" customHeight="1" x14ac:dyDescent="0.25">
      <c r="B4" s="186" t="s">
        <v>31</v>
      </c>
      <c r="C4" s="186"/>
      <c r="D4" s="186"/>
      <c r="E4" s="186"/>
      <c r="F4" s="186"/>
      <c r="G4" s="186"/>
      <c r="H4" s="88"/>
      <c r="I4" s="29"/>
      <c r="J4" s="30"/>
      <c r="R4" s="25"/>
      <c r="Z4" s="25"/>
    </row>
    <row r="5" spans="1:26" s="24" customFormat="1" ht="15" customHeight="1" x14ac:dyDescent="0.25">
      <c r="B5" s="186"/>
      <c r="C5" s="186"/>
      <c r="D5" s="186"/>
      <c r="E5" s="186"/>
      <c r="F5" s="186"/>
      <c r="G5" s="186"/>
      <c r="H5" s="88"/>
      <c r="I5" s="29"/>
      <c r="J5" s="30"/>
      <c r="R5" s="25"/>
      <c r="Z5" s="25"/>
    </row>
    <row r="6" spans="1:26" s="22" customFormat="1" ht="6" customHeight="1" x14ac:dyDescent="0.25">
      <c r="A6" s="77"/>
      <c r="B6" s="78"/>
      <c r="C6" s="79"/>
      <c r="D6" s="79"/>
      <c r="E6" s="79"/>
      <c r="F6" s="79"/>
      <c r="G6" s="79"/>
      <c r="H6" s="79"/>
      <c r="I6" s="29"/>
      <c r="J6" s="80"/>
      <c r="K6" s="77"/>
      <c r="L6" s="77"/>
      <c r="M6" s="77"/>
      <c r="N6" s="77"/>
      <c r="O6" s="77"/>
      <c r="P6" s="77"/>
      <c r="R6" s="23"/>
      <c r="Z6" s="23"/>
    </row>
    <row r="7" spans="1:26" s="35" customFormat="1" x14ac:dyDescent="0.25">
      <c r="A7" s="31"/>
      <c r="B7" s="32" t="s">
        <v>33</v>
      </c>
      <c r="C7" s="31"/>
      <c r="D7" s="31"/>
      <c r="E7" s="31"/>
      <c r="F7" s="31"/>
      <c r="G7" s="31"/>
      <c r="H7" s="64"/>
      <c r="I7" s="64"/>
      <c r="J7" s="31"/>
      <c r="K7" s="31"/>
      <c r="L7" s="31"/>
      <c r="M7" s="31"/>
      <c r="N7" s="31"/>
      <c r="O7" s="31"/>
      <c r="P7" s="33"/>
      <c r="Q7" s="34"/>
    </row>
    <row r="8" spans="1:26" ht="4.5" customHeight="1" x14ac:dyDescent="0.25">
      <c r="A8" s="75"/>
    </row>
    <row r="9" spans="1:26" x14ac:dyDescent="0.25">
      <c r="A9" s="75"/>
      <c r="B9" s="81" t="s">
        <v>41</v>
      </c>
      <c r="Q9" s="36"/>
      <c r="R9" s="37"/>
      <c r="S9" s="38"/>
      <c r="T9" s="38"/>
    </row>
    <row r="10" spans="1:26" x14ac:dyDescent="0.25">
      <c r="A10" s="75"/>
      <c r="Q10" s="39"/>
      <c r="R10" s="40"/>
      <c r="T10" s="41"/>
    </row>
    <row r="11" spans="1:26" x14ac:dyDescent="0.25">
      <c r="A11" s="75"/>
      <c r="Q11" s="39"/>
      <c r="R11" s="40"/>
      <c r="T11" s="41"/>
    </row>
    <row r="12" spans="1:26" x14ac:dyDescent="0.25">
      <c r="A12" s="75"/>
      <c r="Q12" s="39"/>
      <c r="R12" s="40"/>
      <c r="T12" s="41"/>
    </row>
    <row r="13" spans="1:26" x14ac:dyDescent="0.25">
      <c r="A13" s="75"/>
      <c r="Q13" s="39"/>
      <c r="R13" s="40"/>
      <c r="T13" s="41"/>
    </row>
    <row r="14" spans="1:26" ht="6" customHeight="1" x14ac:dyDescent="0.25">
      <c r="A14" s="75"/>
      <c r="Q14" s="39"/>
      <c r="R14" s="40"/>
      <c r="T14" s="41"/>
    </row>
    <row r="15" spans="1:26" s="43" customFormat="1" ht="23.25" customHeight="1" x14ac:dyDescent="0.25">
      <c r="A15" s="82"/>
      <c r="B15" s="188" t="str">
        <f>IF(SummaryData!K9="UK","In the "&amp;SummaryData!K9&amp;":","In "&amp;SummaryData!K9&amp;":")</f>
        <v>In the UK:</v>
      </c>
      <c r="C15" s="188"/>
      <c r="D15" s="188"/>
      <c r="E15" s="188"/>
      <c r="F15" s="188"/>
      <c r="G15" s="188"/>
      <c r="H15" s="188"/>
      <c r="I15" s="102"/>
      <c r="J15" s="84"/>
      <c r="K15" s="84"/>
      <c r="L15" s="82"/>
      <c r="M15" s="82"/>
      <c r="N15" s="82"/>
      <c r="O15" s="82"/>
      <c r="P15" s="84"/>
      <c r="Q15" s="39"/>
      <c r="R15" s="42"/>
      <c r="T15" s="41"/>
    </row>
    <row r="16" spans="1:26" s="43" customFormat="1" ht="23.25" customHeight="1" x14ac:dyDescent="0.25">
      <c r="A16" s="82"/>
      <c r="B16" s="188"/>
      <c r="C16" s="188"/>
      <c r="D16" s="188"/>
      <c r="E16" s="188"/>
      <c r="F16" s="188"/>
      <c r="G16" s="188"/>
      <c r="H16" s="188"/>
      <c r="I16" s="102"/>
      <c r="J16" s="84"/>
      <c r="K16" s="84"/>
      <c r="L16" s="82"/>
      <c r="M16" s="82"/>
      <c r="N16" s="82"/>
      <c r="O16" s="82"/>
      <c r="P16" s="84"/>
      <c r="Q16" s="44"/>
      <c r="R16" s="45"/>
    </row>
    <row r="17" spans="1:20" s="43" customFormat="1" ht="36.75" customHeight="1" x14ac:dyDescent="0.25">
      <c r="A17" s="82"/>
      <c r="B17" s="66" t="s">
        <v>34</v>
      </c>
      <c r="C17" s="67"/>
      <c r="D17" s="60">
        <f>SummaryData!K30</f>
        <v>2273200</v>
      </c>
      <c r="E17" s="68"/>
      <c r="F17" s="67"/>
      <c r="G17" s="67"/>
      <c r="H17" s="67"/>
      <c r="I17" s="100"/>
      <c r="J17" s="85"/>
      <c r="K17" s="84"/>
      <c r="L17" s="82"/>
      <c r="M17" s="82"/>
      <c r="N17" s="82"/>
      <c r="O17" s="82"/>
      <c r="P17" s="84"/>
      <c r="Q17" s="46"/>
    </row>
    <row r="18" spans="1:20" s="43" customFormat="1" ht="37.5" customHeight="1" x14ac:dyDescent="0.25">
      <c r="A18" s="82"/>
      <c r="B18" s="66" t="str">
        <f>IF(SummaryData!K19="Female Breast","women alive at the end of 2013",IF(SummaryData!K19="Prostate","men alive at the end of 2013","people alive at the end of 2013"))</f>
        <v>people alive at the end of 2013</v>
      </c>
      <c r="C18" s="67"/>
      <c r="D18" s="69"/>
      <c r="E18" s="66"/>
      <c r="F18" s="67"/>
      <c r="G18" s="67"/>
      <c r="H18" s="67"/>
      <c r="I18" s="100"/>
      <c r="J18" s="85"/>
      <c r="K18" s="84"/>
      <c r="L18" s="82"/>
      <c r="M18" s="82"/>
      <c r="N18" s="82"/>
      <c r="O18" s="82"/>
      <c r="P18" s="84"/>
      <c r="Q18" s="46"/>
    </row>
    <row r="19" spans="1:20" ht="37.5" customHeight="1" x14ac:dyDescent="0.25">
      <c r="A19" s="75"/>
      <c r="B19" s="189" t="str">
        <f>IF(SummaryData!K19="All Others (Exc C44)","who were diagnosed with a less common cancer",IF(SummaryData!K19="All","who were diagnosed with any cancer","who were diagnosed with "&amp;SummaryData!K19&amp;" cancer"))</f>
        <v>who were diagnosed with All cancers (Exc C44) cancer</v>
      </c>
      <c r="C19" s="189"/>
      <c r="D19" s="189"/>
      <c r="E19" s="189"/>
      <c r="F19" s="189"/>
      <c r="G19" s="189"/>
      <c r="H19" s="189"/>
      <c r="I19" s="102"/>
      <c r="J19" s="86"/>
      <c r="K19" s="86"/>
      <c r="L19" s="86"/>
      <c r="M19" s="86"/>
    </row>
    <row r="20" spans="1:20" ht="37.5" customHeight="1" x14ac:dyDescent="0.35">
      <c r="A20" s="75"/>
      <c r="B20" s="70" t="str">
        <f>"The largest proportion of survivors were diagnosed "&amp;IF(ISERROR(VLOOKUP(LARGE(SummaryData!K25:L29,1),SummaryData!K25:L29,SummaryData!L24,FALSE)),"-",VLOOKUP(LARGE(SummaryData!K25:L29,1),SummaryData!K25:L29,SummaryData!L24,FALSE))&amp;" ago"</f>
        <v>The largest proportion of survivors were diagnosed 1-5 years ago</v>
      </c>
      <c r="C20" s="71"/>
      <c r="D20" s="71"/>
      <c r="E20" s="71"/>
      <c r="F20" s="71"/>
      <c r="G20" s="71"/>
      <c r="H20" s="71"/>
      <c r="I20" s="101"/>
    </row>
    <row r="21" spans="1:20" ht="15" customHeight="1" x14ac:dyDescent="0.25">
      <c r="A21" s="75"/>
      <c r="B21" s="87" t="s">
        <v>45</v>
      </c>
    </row>
    <row r="22" spans="1:20" s="26" customFormat="1" hidden="1" x14ac:dyDescent="0.25">
      <c r="B22" s="83"/>
      <c r="C22" s="75"/>
      <c r="D22" s="75"/>
      <c r="E22" s="75"/>
      <c r="F22" s="75"/>
      <c r="G22" s="75"/>
      <c r="H22" s="75"/>
      <c r="I22" s="64"/>
      <c r="J22" s="75"/>
      <c r="K22" s="75"/>
      <c r="L22" s="75"/>
      <c r="M22" s="75"/>
      <c r="N22" s="75"/>
      <c r="O22" s="75"/>
      <c r="P22" s="76"/>
      <c r="Q22" s="27"/>
      <c r="R22" s="28"/>
      <c r="S22" s="28"/>
      <c r="T22" s="28"/>
    </row>
    <row r="23" spans="1:20" s="26" customFormat="1" hidden="1" x14ac:dyDescent="0.25">
      <c r="B23" s="75"/>
      <c r="C23" s="75"/>
      <c r="D23" s="75"/>
      <c r="E23" s="75"/>
      <c r="F23" s="75"/>
      <c r="G23" s="75"/>
      <c r="H23" s="75"/>
      <c r="I23" s="64"/>
      <c r="J23" s="75"/>
      <c r="K23" s="75"/>
      <c r="L23" s="75"/>
      <c r="M23" s="75"/>
      <c r="N23" s="75"/>
      <c r="O23" s="75"/>
      <c r="P23" s="76"/>
      <c r="Q23" s="27"/>
      <c r="R23" s="28"/>
      <c r="S23" s="28"/>
      <c r="T23" s="28"/>
    </row>
    <row r="24" spans="1:20" s="26" customFormat="1" hidden="1" x14ac:dyDescent="0.25">
      <c r="B24" s="75"/>
      <c r="C24" s="75"/>
      <c r="D24" s="75"/>
      <c r="E24" s="75"/>
      <c r="F24" s="75"/>
      <c r="G24" s="75"/>
      <c r="H24" s="75"/>
      <c r="I24" s="64"/>
      <c r="J24" s="75"/>
      <c r="K24" s="75"/>
      <c r="L24" s="75"/>
      <c r="M24" s="75"/>
      <c r="N24" s="75"/>
      <c r="O24" s="75"/>
      <c r="P24" s="76"/>
      <c r="Q24" s="27"/>
      <c r="R24" s="28"/>
      <c r="S24" s="28"/>
      <c r="T24" s="28"/>
    </row>
    <row r="25" spans="1:20" s="26" customFormat="1" hidden="1" x14ac:dyDescent="0.25">
      <c r="B25" s="75"/>
      <c r="C25" s="75"/>
      <c r="D25" s="75"/>
      <c r="E25" s="75"/>
      <c r="F25" s="75"/>
      <c r="G25" s="75"/>
      <c r="H25" s="75"/>
      <c r="I25" s="64"/>
      <c r="J25" s="75"/>
      <c r="K25" s="75"/>
      <c r="L25" s="75"/>
      <c r="M25" s="75"/>
      <c r="N25" s="75"/>
      <c r="O25" s="75"/>
      <c r="P25" s="76"/>
      <c r="Q25" s="27"/>
      <c r="R25" s="28"/>
      <c r="S25" s="28"/>
      <c r="T25" s="28"/>
    </row>
    <row r="26" spans="1:20" ht="15" hidden="1" customHeight="1" x14ac:dyDescent="0.25"/>
    <row r="27" spans="1:20" ht="15" hidden="1" customHeight="1" x14ac:dyDescent="0.25"/>
    <row r="28" spans="1:20" ht="15" hidden="1" customHeight="1" x14ac:dyDescent="0.25"/>
    <row r="29" spans="1:20" ht="15" hidden="1" customHeight="1" x14ac:dyDescent="0.25"/>
    <row r="30" spans="1:20" ht="15" hidden="1" customHeight="1" x14ac:dyDescent="0.25"/>
    <row r="31" spans="1:20" ht="15" hidden="1" customHeight="1" x14ac:dyDescent="0.25"/>
    <row r="32" spans="1:20" ht="15" hidden="1" customHeight="1" x14ac:dyDescent="0.25"/>
  </sheetData>
  <mergeCells count="4">
    <mergeCell ref="B4:G5"/>
    <mergeCell ref="B2:G3"/>
    <mergeCell ref="B15:H16"/>
    <mergeCell ref="B19:H1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3</xdr:col>
                    <xdr:colOff>1047750</xdr:colOff>
                    <xdr:row>8</xdr:row>
                    <xdr:rowOff>180975</xdr:rowOff>
                  </from>
                  <to>
                    <xdr:col>7</xdr:col>
                    <xdr:colOff>104775</xdr:colOff>
                    <xdr:row>13</xdr:row>
                    <xdr:rowOff>9525</xdr:rowOff>
                  </to>
                </anchor>
              </controlPr>
            </control>
          </mc:Choice>
        </mc:AlternateContent>
        <mc:AlternateContent xmlns:mc="http://schemas.openxmlformats.org/markup-compatibility/2006">
          <mc:Choice Requires="x14">
            <control shapeId="12295" r:id="rId5" name="List Box 7">
              <controlPr defaultSize="0" autoLine="0" autoPict="0">
                <anchor moveWithCells="1">
                  <from>
                    <xdr:col>1</xdr:col>
                    <xdr:colOff>9525</xdr:colOff>
                    <xdr:row>9</xdr:row>
                    <xdr:rowOff>0</xdr:rowOff>
                  </from>
                  <to>
                    <xdr:col>3</xdr:col>
                    <xdr:colOff>619125</xdr:colOff>
                    <xdr:row>13</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A246"/>
  </sheetPr>
  <dimension ref="A1:AI85"/>
  <sheetViews>
    <sheetView showGridLines="0" tabSelected="1" zoomScale="70" zoomScaleNormal="70" workbookViewId="0">
      <pane xSplit="2" ySplit="17" topLeftCell="C18" activePane="bottomRight" state="frozen"/>
      <selection pane="topRight" activeCell="C1" sqref="C1"/>
      <selection pane="bottomLeft" activeCell="A18" sqref="A18"/>
      <selection pane="bottomRight" activeCell="F18" sqref="F18:F35"/>
    </sheetView>
  </sheetViews>
  <sheetFormatPr defaultColWidth="0" defaultRowHeight="15.75" zeroHeight="1" x14ac:dyDescent="0.25"/>
  <cols>
    <col min="1" max="1" width="2.7109375" customWidth="1"/>
    <col min="2" max="2" width="24.140625" style="104" bestFit="1" customWidth="1"/>
    <col min="3" max="3" width="7.28515625" customWidth="1"/>
    <col min="4" max="32" width="14.28515625" customWidth="1"/>
    <col min="33" max="35" width="14.28515625" style="64" customWidth="1"/>
    <col min="36" max="16384" width="9.140625" hidden="1"/>
  </cols>
  <sheetData>
    <row r="1" spans="2:35" ht="15" customHeight="1" x14ac:dyDescent="0.25">
      <c r="C1" s="190" t="s">
        <v>35</v>
      </c>
      <c r="D1" s="190"/>
      <c r="E1" s="190"/>
      <c r="F1" s="190"/>
      <c r="G1" s="190"/>
      <c r="H1" s="190"/>
      <c r="I1" s="190"/>
    </row>
    <row r="2" spans="2:35" ht="15" customHeight="1" x14ac:dyDescent="0.25">
      <c r="B2" s="107"/>
      <c r="C2" s="190"/>
      <c r="D2" s="190"/>
      <c r="E2" s="190"/>
      <c r="F2" s="190"/>
      <c r="G2" s="190"/>
      <c r="H2" s="190"/>
      <c r="I2" s="190"/>
    </row>
    <row r="3" spans="2:35" ht="27" customHeight="1" x14ac:dyDescent="0.4">
      <c r="C3" s="191" t="s">
        <v>31</v>
      </c>
      <c r="D3" s="191"/>
      <c r="E3" s="191"/>
      <c r="F3" s="191"/>
      <c r="G3" s="191"/>
      <c r="H3" s="191"/>
      <c r="I3" s="191"/>
      <c r="J3" s="90"/>
      <c r="X3" s="18"/>
      <c r="Y3" s="18"/>
      <c r="AA3" s="196" t="s">
        <v>10</v>
      </c>
      <c r="AB3" s="197"/>
      <c r="AC3" s="197"/>
      <c r="AD3" s="197"/>
      <c r="AE3" s="197"/>
      <c r="AF3" s="197"/>
      <c r="AG3" s="197"/>
      <c r="AH3" s="197"/>
      <c r="AI3" s="175"/>
    </row>
    <row r="4" spans="2:35" ht="35.25" customHeight="1" x14ac:dyDescent="0.25">
      <c r="B4" s="108"/>
      <c r="C4" s="58"/>
      <c r="D4" s="58"/>
      <c r="E4" s="58"/>
      <c r="K4" s="91"/>
      <c r="L4" s="198" t="s">
        <v>32</v>
      </c>
      <c r="M4" s="194"/>
      <c r="N4" s="194"/>
      <c r="O4" s="194"/>
      <c r="P4" s="194"/>
      <c r="Q4" s="195"/>
      <c r="S4" s="91"/>
      <c r="T4" s="198" t="s">
        <v>32</v>
      </c>
      <c r="U4" s="194"/>
      <c r="V4" s="194"/>
      <c r="W4" s="194"/>
      <c r="X4" s="194"/>
      <c r="Y4" s="92"/>
      <c r="AA4" s="192" t="s">
        <v>9</v>
      </c>
      <c r="AB4" s="192"/>
      <c r="AC4" s="192"/>
      <c r="AD4" s="193"/>
      <c r="AE4" s="194" t="s">
        <v>8</v>
      </c>
      <c r="AF4" s="194"/>
      <c r="AG4" s="194"/>
      <c r="AH4" s="195"/>
      <c r="AI4" s="134"/>
    </row>
    <row r="5" spans="2:35" ht="15.75" customHeight="1" x14ac:dyDescent="0.3">
      <c r="B5" s="108"/>
      <c r="C5" s="58"/>
      <c r="D5" s="58"/>
      <c r="E5" s="58"/>
      <c r="K5" s="91"/>
      <c r="L5" s="93" t="s">
        <v>22</v>
      </c>
      <c r="M5" s="93" t="s">
        <v>23</v>
      </c>
      <c r="N5" s="93" t="s">
        <v>24</v>
      </c>
      <c r="O5" s="93" t="s">
        <v>25</v>
      </c>
      <c r="P5" s="93" t="s">
        <v>26</v>
      </c>
      <c r="Q5" s="93" t="s">
        <v>27</v>
      </c>
      <c r="S5" s="91"/>
      <c r="T5" s="93" t="s">
        <v>22</v>
      </c>
      <c r="U5" s="93" t="s">
        <v>23</v>
      </c>
      <c r="V5" s="93" t="s">
        <v>24</v>
      </c>
      <c r="W5" s="93" t="s">
        <v>25</v>
      </c>
      <c r="X5" s="93" t="s">
        <v>26</v>
      </c>
      <c r="Y5" s="91"/>
      <c r="AA5" s="132" t="s">
        <v>4</v>
      </c>
      <c r="AB5" s="132" t="s">
        <v>5</v>
      </c>
      <c r="AC5" s="132" t="s">
        <v>6</v>
      </c>
      <c r="AD5" s="133" t="s">
        <v>71</v>
      </c>
      <c r="AE5" s="131" t="s">
        <v>4</v>
      </c>
      <c r="AF5" s="93" t="s">
        <v>5</v>
      </c>
      <c r="AG5" s="93" t="s">
        <v>6</v>
      </c>
      <c r="AH5" s="171" t="s">
        <v>71</v>
      </c>
      <c r="AI5" s="176"/>
    </row>
    <row r="6" spans="2:35" ht="36.75" customHeight="1" x14ac:dyDescent="0.4">
      <c r="B6" s="108"/>
      <c r="C6" s="58"/>
      <c r="D6" s="58"/>
      <c r="E6" s="58"/>
      <c r="J6" s="95"/>
      <c r="K6" s="161" t="s">
        <v>64</v>
      </c>
      <c r="L6" s="162">
        <f>IF('Drop-downs'!$B$9="U.K.",'UK new suppressed'!AF6,IF('Drop-downs'!$B$9="England",'England new suppressed'!AF6,IF('Drop-downs'!$B$9="Scotland",'Scotland new suppressed'!AF6,IF('Drop-downs'!$B$9="Wales",'Wales new suppressed'!AF6,IF('Drop-downs'!$B$9="Northern Ireland",'Northern Ireland new suppressed'!AF6,"ERROR")))))</f>
        <v>243700</v>
      </c>
      <c r="M6" s="162">
        <f>IF('Drop-downs'!$B$9="U.K.",'UK new suppressed'!AG6,IF('Drop-downs'!$B$9="England",'England new suppressed'!AG6,IF('Drop-downs'!$B$9="Scotland",'Scotland new suppressed'!AG6,IF('Drop-downs'!$B$9="Wales",'Wales new suppressed'!AG6,IF('Drop-downs'!$B$9="Northern Ireland",'Northern Ireland new suppressed'!AG6,"ERROR")))))</f>
        <v>785200</v>
      </c>
      <c r="N6" s="162">
        <f>IF('Drop-downs'!$B$9="U.K.",'UK new suppressed'!AH6,IF('Drop-downs'!$B$9="England",'England new suppressed'!AH6,IF('Drop-downs'!$B$9="Scotland",'Scotland new suppressed'!AH6,IF('Drop-downs'!$B$9="Wales",'Wales new suppressed'!AH6,IF('Drop-downs'!$B$9="Northern Ireland",'Northern Ireland new suppressed'!AH6,"ERROR")))))</f>
        <v>487300</v>
      </c>
      <c r="O6" s="162">
        <f>IF('Drop-downs'!$B$9="U.K.",'UK new suppressed'!AI6,IF('Drop-downs'!$B$9="England",'England new suppressed'!AI6,IF('Drop-downs'!$B$9="Scotland",'Scotland new suppressed'!AI6,IF('Drop-downs'!$B$9="Wales",'Wales new suppressed'!AI6,IF('Drop-downs'!$B$9="Northern Ireland",'Northern Ireland new suppressed'!AI6,"ERROR")))))</f>
        <v>490000</v>
      </c>
      <c r="P6" s="162">
        <f>IF('Drop-downs'!$B$9="U.K.",'UK new suppressed'!AJ6,IF('Drop-downs'!$B$9="England",'England new suppressed'!AJ6,IF('Drop-downs'!$B$9="Scotland",'Scotland new suppressed'!AJ6,IF('Drop-downs'!$B$9="Wales",'Wales new suppressed'!AJ6,IF('Drop-downs'!$B$9="Northern Ireland",'Northern Ireland new suppressed'!AJ6,"ERROR")))))</f>
        <v>266900</v>
      </c>
      <c r="Q6" s="163">
        <f>IF('Drop-downs'!$B$9="U.K.",'UK new suppressed'!AK6,IF('Drop-downs'!$B$9="England",'England new suppressed'!AK6,IF('Drop-downs'!$B$9="Scotland",'Scotland new suppressed'!AK6,IF('Drop-downs'!$B$9="Wales",'Wales new suppressed'!AK6,IF('Drop-downs'!$B$9="Northern Ireland",'Northern Ireland new suppressed'!AK6,"ERROR")))))</f>
        <v>2273200</v>
      </c>
      <c r="R6" s="164"/>
      <c r="S6" s="161" t="s">
        <v>64</v>
      </c>
      <c r="T6" s="165">
        <f>IF('Drop-downs'!$B$9="U.K.",'UK new suppressed'!AN6,IF('Drop-downs'!$B$9="England",'England new suppressed'!AN6,IF('Drop-downs'!$B$9="Scotland",'Scotland new suppressed'!AN6,IF('Drop-downs'!$B$9="Wales",'Wales new suppressed'!AN6,IF('Drop-downs'!$B$9="Northern Ireland",'Northern Ireland new suppressed'!AN6,"ERROR")))))</f>
        <v>0.11</v>
      </c>
      <c r="U6" s="165">
        <f>IF('Drop-downs'!$B$9="U.K.",'UK new suppressed'!AO6,IF('Drop-downs'!$B$9="England",'England new suppressed'!AO6,IF('Drop-downs'!$B$9="Scotland",'Scotland new suppressed'!AO6,IF('Drop-downs'!$B$9="Wales",'Wales new suppressed'!AO6,IF('Drop-downs'!$B$9="Northern Ireland",'Northern Ireland new suppressed'!AO6,"ERROR")))))</f>
        <v>0.35</v>
      </c>
      <c r="V6" s="165">
        <f>IF('Drop-downs'!$B$9="U.K.",'UK new suppressed'!AP6,IF('Drop-downs'!$B$9="England",'England new suppressed'!AP6,IF('Drop-downs'!$B$9="Scotland",'Scotland new suppressed'!AP6,IF('Drop-downs'!$B$9="Wales",'Wales new suppressed'!AP6,IF('Drop-downs'!$B$9="Northern Ireland",'Northern Ireland new suppressed'!AP6,"ERROR")))))</f>
        <v>0.21</v>
      </c>
      <c r="W6" s="165">
        <f>IF('Drop-downs'!$B$9="U.K.",'UK new suppressed'!AQ6,IF('Drop-downs'!$B$9="England",'England new suppressed'!AQ6,IF('Drop-downs'!$B$9="Scotland",'Scotland new suppressed'!AQ6,IF('Drop-downs'!$B$9="Wales",'Wales new suppressed'!AQ6,IF('Drop-downs'!$B$9="Northern Ireland",'Northern Ireland new suppressed'!AQ6,"ERROR")))))</f>
        <v>0.22</v>
      </c>
      <c r="X6" s="165">
        <f>IF('Drop-downs'!$B$9="U.K.",'UK new suppressed'!AR6,IF('Drop-downs'!$B$9="England",'England new suppressed'!AR6,IF('Drop-downs'!$B$9="Scotland",'Scotland new suppressed'!AR6,IF('Drop-downs'!$B$9="Wales",'Wales new suppressed'!AR6,IF('Drop-downs'!$B$9="Northern Ireland",'Northern Ireland new suppressed'!AR6,"ERROR")))))</f>
        <v>0.12</v>
      </c>
      <c r="Y6" s="166"/>
      <c r="Z6" s="161" t="s">
        <v>67</v>
      </c>
      <c r="AA6" s="162">
        <f>IF('Drop-downs'!$B$9="U.K.",SummaryData!R45,IF('Drop-downs'!$B$9="England",SummaryData!R4,IF('Drop-downs'!$B$9="Scotland",SummaryData!R14,IF('Drop-downs'!$B$9="Wales",SummaryData!R24,IF('Drop-downs'!$B$9="Northern Ireland",SummaryData!R34,"ERROR")))))</f>
        <v>123200</v>
      </c>
      <c r="AB6" s="162">
        <f>IF('Drop-downs'!$B$9="U.K.",SummaryData!S45,IF('Drop-downs'!$B$9="England",SummaryData!S4,IF('Drop-downs'!$B$9="Scotland",SummaryData!S14,IF('Drop-downs'!$B$9="Wales",SummaryData!S24,IF('Drop-downs'!$B$9="Northern Ireland",SummaryData!S34,"ERROR")))))</f>
        <v>553000</v>
      </c>
      <c r="AC6" s="162">
        <f>IF('Drop-downs'!$B$9="U.K.",SummaryData!T45,IF('Drop-downs'!$B$9="England",SummaryData!T4,IF('Drop-downs'!$B$9="Scotland",SummaryData!T14,IF('Drop-downs'!$B$9="Wales",SummaryData!T24,IF('Drop-downs'!$B$9="Northern Ireland",SummaryData!T34,"ERROR")))))</f>
        <v>302700</v>
      </c>
      <c r="AD6" s="178">
        <f>IF('Drop-downs'!$B$9="U.K.",SummaryData!U45,IF('Drop-downs'!$B$9="England",SummaryData!U4,IF('Drop-downs'!$B$9="Scotland",SummaryData!U14,IF('Drop-downs'!$B$9="Wales",SummaryData!U24,IF('Drop-downs'!$B$9="Northern Ireland",SummaryData!U34,"ERROR")))))</f>
        <v>978900</v>
      </c>
      <c r="AE6" s="172">
        <f>IF('Drop-downs'!$B$9="U.K.",SummaryData!V45,IF('Drop-downs'!$B$9="England",SummaryData!V4,IF('Drop-downs'!$B$9="Scotland",SummaryData!V14,IF('Drop-downs'!$B$9="Wales",SummaryData!V24,IF('Drop-downs'!$B$9="Northern Ireland",SummaryData!V34,"ERROR")))))</f>
        <v>186500</v>
      </c>
      <c r="AF6" s="162">
        <f>IF('Drop-downs'!$B$9="U.K.",SummaryData!W45,IF('Drop-downs'!$B$9="England",SummaryData!W4,IF('Drop-downs'!$B$9="Scotland",SummaryData!W14,IF('Drop-downs'!$B$9="Wales",SummaryData!W24,IF('Drop-downs'!$B$9="Northern Ireland",SummaryData!W34,"ERROR")))))</f>
        <v>845700</v>
      </c>
      <c r="AG6" s="162">
        <f>IF('Drop-downs'!$B$9="U.K.",SummaryData!X45,IF('Drop-downs'!$B$9="England",SummaryData!X4,IF('Drop-downs'!$B$9="Scotland",SummaryData!X14,IF('Drop-downs'!$B$9="Wales",SummaryData!X24,IF('Drop-downs'!$B$9="Northern Ireland",SummaryData!X34,"ERROR")))))</f>
        <v>262000</v>
      </c>
      <c r="AH6" s="163">
        <f>IF('Drop-downs'!$B$9="U.K.",SummaryData!Y45,IF('Drop-downs'!$B$9="England",SummaryData!Y4,IF('Drop-downs'!$B$9="Scotland",SummaryData!Y14,IF('Drop-downs'!$B$9="Wales",SummaryData!Y24,IF('Drop-downs'!$B$9="Northern Ireland",SummaryData!Y34,"ERROR")))))</f>
        <v>1294200</v>
      </c>
      <c r="AI6" s="180"/>
    </row>
    <row r="7" spans="2:35" ht="33" customHeight="1" x14ac:dyDescent="0.4">
      <c r="B7" s="108"/>
      <c r="C7" s="58"/>
      <c r="D7" s="58"/>
      <c r="E7" s="58"/>
      <c r="I7" s="94"/>
      <c r="J7" s="95"/>
      <c r="K7" s="167" t="s">
        <v>7</v>
      </c>
      <c r="L7" s="168">
        <f>IF('Drop-downs'!$B$9="U.K.",'UK new suppressed'!AF7,IF('Drop-downs'!$B$9="England",'England new suppressed'!AF7,IF('Drop-downs'!$B$9="Scotland",'Scotland new suppressed'!AF7,IF('Drop-downs'!$B$9="Wales",'Wales new suppressed'!AF7,IF('Drop-downs'!$B$9="Northern Ireland",'Northern Ireland new suppressed'!AF7,"ERROR")))))</f>
        <v>45500</v>
      </c>
      <c r="M7" s="168">
        <f>IF('Drop-downs'!$B$9="U.K.",'UK new suppressed'!AG7,IF('Drop-downs'!$B$9="England",'England new suppressed'!AG7,IF('Drop-downs'!$B$9="Scotland",'Scotland new suppressed'!AG7,IF('Drop-downs'!$B$9="Wales",'Wales new suppressed'!AG7,IF('Drop-downs'!$B$9="Northern Ireland",'Northern Ireland new suppressed'!AG7,"ERROR")))))</f>
        <v>184000</v>
      </c>
      <c r="N7" s="168">
        <f>IF('Drop-downs'!$B$9="U.K.",'UK new suppressed'!AH7,IF('Drop-downs'!$B$9="England",'England new suppressed'!AH7,IF('Drop-downs'!$B$9="Scotland",'Scotland new suppressed'!AH7,IF('Drop-downs'!$B$9="Wales",'Wales new suppressed'!AH7,IF('Drop-downs'!$B$9="Northern Ireland",'Northern Ireland new suppressed'!AH7,"ERROR")))))</f>
        <v>137000</v>
      </c>
      <c r="O7" s="168">
        <f>IF('Drop-downs'!$B$9="U.K.",'UK new suppressed'!AI7,IF('Drop-downs'!$B$9="England",'England new suppressed'!AI7,IF('Drop-downs'!$B$9="Scotland",'Scotland new suppressed'!AI7,IF('Drop-downs'!$B$9="Wales",'Wales new suppressed'!AI7,IF('Drop-downs'!$B$9="Northern Ireland",'Northern Ireland new suppressed'!AI7,"ERROR")))))</f>
        <v>158000</v>
      </c>
      <c r="P7" s="168">
        <f>IF('Drop-downs'!$B$9="U.K.",'UK new suppressed'!AJ7,IF('Drop-downs'!$B$9="England",'England new suppressed'!AJ7,IF('Drop-downs'!$B$9="Scotland",'Scotland new suppressed'!AJ7,IF('Drop-downs'!$B$9="Wales",'Wales new suppressed'!AJ7,IF('Drop-downs'!$B$9="Northern Ireland",'Northern Ireland new suppressed'!AJ7,"ERROR")))))</f>
        <v>69900</v>
      </c>
      <c r="Q7" s="169">
        <f>IF('Drop-downs'!$B$9="U.K.",'UK new suppressed'!AK7,IF('Drop-downs'!$B$9="England",'England new suppressed'!AK7,IF('Drop-downs'!$B$9="Scotland",'Scotland new suppressed'!AK7,IF('Drop-downs'!$B$9="Wales",'Wales new suppressed'!AK7,IF('Drop-downs'!$B$9="Northern Ireland",'Northern Ireland new suppressed'!AK7,"ERROR")))))</f>
        <v>594500</v>
      </c>
      <c r="R7" s="164"/>
      <c r="S7" s="167" t="s">
        <v>7</v>
      </c>
      <c r="T7" s="170">
        <f>IF('Drop-downs'!$B$9="U.K.",'UK new suppressed'!AN7,IF('Drop-downs'!$B$9="England",'England new suppressed'!AN7,IF('Drop-downs'!$B$9="Scotland",'Scotland new suppressed'!AN7,IF('Drop-downs'!$B$9="Wales",'Wales new suppressed'!AN7,IF('Drop-downs'!$B$9="Northern Ireland",'Northern Ireland new suppressed'!AN7,"ERROR")))))</f>
        <v>0.08</v>
      </c>
      <c r="U7" s="170">
        <f>IF('Drop-downs'!$B$9="U.K.",'UK new suppressed'!AO7,IF('Drop-downs'!$B$9="England",'England new suppressed'!AO7,IF('Drop-downs'!$B$9="Scotland",'Scotland new suppressed'!AO7,IF('Drop-downs'!$B$9="Wales",'Wales new suppressed'!AO7,IF('Drop-downs'!$B$9="Northern Ireland",'Northern Ireland new suppressed'!AO7,"ERROR")))))</f>
        <v>0.31</v>
      </c>
      <c r="V7" s="170">
        <f>IF('Drop-downs'!$B$9="U.K.",'UK new suppressed'!AP7,IF('Drop-downs'!$B$9="England",'England new suppressed'!AP7,IF('Drop-downs'!$B$9="Scotland",'Scotland new suppressed'!AP7,IF('Drop-downs'!$B$9="Wales",'Wales new suppressed'!AP7,IF('Drop-downs'!$B$9="Northern Ireland",'Northern Ireland new suppressed'!AP7,"ERROR")))))</f>
        <v>0.23</v>
      </c>
      <c r="W7" s="170">
        <f>IF('Drop-downs'!$B$9="U.K.",'UK new suppressed'!AQ7,IF('Drop-downs'!$B$9="England",'England new suppressed'!AQ7,IF('Drop-downs'!$B$9="Scotland",'Scotland new suppressed'!AQ7,IF('Drop-downs'!$B$9="Wales",'Wales new suppressed'!AQ7,IF('Drop-downs'!$B$9="Northern Ireland",'Northern Ireland new suppressed'!AQ7,"ERROR")))))</f>
        <v>0.27</v>
      </c>
      <c r="X7" s="170">
        <f>IF('Drop-downs'!$B$9="U.K.",'UK new suppressed'!AR7,IF('Drop-downs'!$B$9="England",'England new suppressed'!AR7,IF('Drop-downs'!$B$9="Scotland",'Scotland new suppressed'!AR7,IF('Drop-downs'!$B$9="Wales",'Wales new suppressed'!AR7,IF('Drop-downs'!$B$9="Northern Ireland",'Northern Ireland new suppressed'!AR7,"ERROR")))))</f>
        <v>0.12</v>
      </c>
      <c r="Y7" s="166"/>
      <c r="Z7" s="167" t="s">
        <v>68</v>
      </c>
      <c r="AA7" s="168" t="str">
        <f>IF('Drop-downs'!$B$9="U.K.",SummaryData!R46,IF('Drop-downs'!$B$9="England",SummaryData!R5,IF('Drop-downs'!$B$9="Scotland",SummaryData!R15,IF('Drop-downs'!$B$9="Wales",SummaryData!R25,IF('Drop-downs'!$B$9="Northern Ireland",SummaryData!R35,"ERROR")))))</f>
        <v>-</v>
      </c>
      <c r="AB7" s="168" t="str">
        <f>IF('Drop-downs'!$B$9="U.K.",SummaryData!S46,IF('Drop-downs'!$B$9="England",SummaryData!S5,IF('Drop-downs'!$B$9="Scotland",SummaryData!S15,IF('Drop-downs'!$B$9="Wales",SummaryData!S25,IF('Drop-downs'!$B$9="Northern Ireland",SummaryData!S35,"ERROR")))))</f>
        <v>-</v>
      </c>
      <c r="AC7" s="168" t="str">
        <f>IF('Drop-downs'!$B$9="U.K.",SummaryData!T46,IF('Drop-downs'!$B$9="England",SummaryData!T5,IF('Drop-downs'!$B$9="Scotland",SummaryData!T15,IF('Drop-downs'!$B$9="Wales",SummaryData!T25,IF('Drop-downs'!$B$9="Northern Ireland",SummaryData!T35,"ERROR")))))</f>
        <v>-</v>
      </c>
      <c r="AD7" s="177" t="str">
        <f>IF('Drop-downs'!$B$9="U.K.",SummaryData!U46,IF('Drop-downs'!$B$9="England",SummaryData!U5,IF('Drop-downs'!$B$9="Scotland",SummaryData!U15,IF('Drop-downs'!$B$9="Wales",SummaryData!U25,IF('Drop-downs'!$B$9="Northern Ireland",SummaryData!U35,"ERROR")))))</f>
        <v>-</v>
      </c>
      <c r="AE7" s="173">
        <f>IF('Drop-downs'!$B$9="U.K.",SummaryData!V46,IF('Drop-downs'!$B$9="England",SummaryData!V5,IF('Drop-downs'!$B$9="Scotland",SummaryData!V15,IF('Drop-downs'!$B$9="Wales",SummaryData!V25,IF('Drop-downs'!$B$9="Northern Ireland",SummaryData!V35,"ERROR")))))</f>
        <v>43100</v>
      </c>
      <c r="AF7" s="168">
        <f>IF('Drop-downs'!$B$9="U.K.",SummaryData!W46,IF('Drop-downs'!$B$9="England",SummaryData!W5,IF('Drop-downs'!$B$9="Scotland",SummaryData!W15,IF('Drop-downs'!$B$9="Wales",SummaryData!W25,IF('Drop-downs'!$B$9="Northern Ireland",SummaryData!W35,"ERROR")))))</f>
        <v>452600</v>
      </c>
      <c r="AG7" s="168">
        <f>IF('Drop-downs'!$B$9="U.K.",SummaryData!X46,IF('Drop-downs'!$B$9="England",SummaryData!X5,IF('Drop-downs'!$B$9="Scotland",SummaryData!X15,IF('Drop-downs'!$B$9="Wales",SummaryData!X25,IF('Drop-downs'!$B$9="Northern Ireland",SummaryData!X35,"ERROR")))))</f>
        <v>98800</v>
      </c>
      <c r="AH7" s="169">
        <f>IF('Drop-downs'!$B$9="U.K.",SummaryData!Y46,IF('Drop-downs'!$B$9="England",SummaryData!Y5,IF('Drop-downs'!$B$9="Scotland",SummaryData!Y15,IF('Drop-downs'!$B$9="Wales",SummaryData!Y25,IF('Drop-downs'!$B$9="Northern Ireland",SummaryData!Y35,"ERROR")))))</f>
        <v>594500</v>
      </c>
      <c r="AI7" s="181"/>
    </row>
    <row r="8" spans="2:35" ht="15" customHeight="1" x14ac:dyDescent="0.4">
      <c r="B8" s="108"/>
      <c r="C8" s="179"/>
      <c r="D8" s="214" t="s">
        <v>65</v>
      </c>
      <c r="E8" s="215"/>
      <c r="K8" s="161" t="s">
        <v>0</v>
      </c>
      <c r="L8" s="162">
        <f>IF('Drop-downs'!$B$9="U.K.",'UK new suppressed'!AF8,IF('Drop-downs'!$B$9="England",'England new suppressed'!AF8,IF('Drop-downs'!$B$9="Scotland",'Scotland new suppressed'!AF8,IF('Drop-downs'!$B$9="Wales",'Wales new suppressed'!AF8,IF('Drop-downs'!$B$9="Northern Ireland",'Northern Ireland new suppressed'!AF8,"ERROR")))))</f>
        <v>41500</v>
      </c>
      <c r="M8" s="162">
        <f>IF('Drop-downs'!$B$9="U.K.",'UK new suppressed'!AG8,IF('Drop-downs'!$B$9="England",'England new suppressed'!AG8,IF('Drop-downs'!$B$9="Scotland",'Scotland new suppressed'!AG8,IF('Drop-downs'!$B$9="Wales",'Wales new suppressed'!AG8,IF('Drop-downs'!$B$9="Northern Ireland",'Northern Ireland new suppressed'!AG8,"ERROR")))))</f>
        <v>152300</v>
      </c>
      <c r="N8" s="162">
        <f>IF('Drop-downs'!$B$9="U.K.",'UK new suppressed'!AH8,IF('Drop-downs'!$B$9="England",'England new suppressed'!AH8,IF('Drop-downs'!$B$9="Scotland",'Scotland new suppressed'!AH8,IF('Drop-downs'!$B$9="Wales",'Wales new suppressed'!AH8,IF('Drop-downs'!$B$9="Northern Ireland",'Northern Ireland new suppressed'!AH8,"ERROR")))))</f>
        <v>90800</v>
      </c>
      <c r="O8" s="162">
        <f>IF('Drop-downs'!$B$9="U.K.",'UK new suppressed'!AI8,IF('Drop-downs'!$B$9="England",'England new suppressed'!AI8,IF('Drop-downs'!$B$9="Scotland",'Scotland new suppressed'!AI8,IF('Drop-downs'!$B$9="Wales",'Wales new suppressed'!AI8,IF('Drop-downs'!$B$9="Northern Ireland",'Northern Ireland new suppressed'!AI8,"ERROR")))))</f>
        <v>46300</v>
      </c>
      <c r="P8" s="162">
        <f>IF('Drop-downs'!$B$9="U.K.",'UK new suppressed'!AJ8,IF('Drop-downs'!$B$9="England",'England new suppressed'!AJ8,IF('Drop-downs'!$B$9="Scotland",'Scotland new suppressed'!AJ8,IF('Drop-downs'!$B$9="Wales",'Wales new suppressed'!AJ8,IF('Drop-downs'!$B$9="Northern Ireland",'Northern Ireland new suppressed'!AJ8,"ERROR")))))</f>
        <v>2800</v>
      </c>
      <c r="Q8" s="163">
        <f>IF('Drop-downs'!$B$9="U.K.",'UK new suppressed'!AK8,IF('Drop-downs'!$B$9="England",'England new suppressed'!AK8,IF('Drop-downs'!$B$9="Scotland",'Scotland new suppressed'!AK8,IF('Drop-downs'!$B$9="Wales",'Wales new suppressed'!AK8,IF('Drop-downs'!$B$9="Northern Ireland",'Northern Ireland new suppressed'!AK8,"ERROR")))))</f>
        <v>333800</v>
      </c>
      <c r="R8" s="164"/>
      <c r="S8" s="161" t="s">
        <v>0</v>
      </c>
      <c r="T8" s="165">
        <f>IF('Drop-downs'!$B$9="U.K.",'UK new suppressed'!AN8,IF('Drop-downs'!$B$9="England",'England new suppressed'!AN8,IF('Drop-downs'!$B$9="Scotland",'Scotland new suppressed'!AN8,IF('Drop-downs'!$B$9="Wales",'Wales new suppressed'!AN8,IF('Drop-downs'!$B$9="Northern Ireland",'Northern Ireland new suppressed'!AN8,"ERROR")))))</f>
        <v>0.12</v>
      </c>
      <c r="U8" s="165">
        <f>IF('Drop-downs'!$B$9="U.K.",'UK new suppressed'!AO8,IF('Drop-downs'!$B$9="England",'England new suppressed'!AO8,IF('Drop-downs'!$B$9="Scotland",'Scotland new suppressed'!AO8,IF('Drop-downs'!$B$9="Wales",'Wales new suppressed'!AO8,IF('Drop-downs'!$B$9="Northern Ireland",'Northern Ireland new suppressed'!AO8,"ERROR")))))</f>
        <v>0.46</v>
      </c>
      <c r="V8" s="165">
        <f>IF('Drop-downs'!$B$9="U.K.",'UK new suppressed'!AP8,IF('Drop-downs'!$B$9="England",'England new suppressed'!AP8,IF('Drop-downs'!$B$9="Scotland",'Scotland new suppressed'!AP8,IF('Drop-downs'!$B$9="Wales",'Wales new suppressed'!AP8,IF('Drop-downs'!$B$9="Northern Ireland",'Northern Ireland new suppressed'!AP8,"ERROR")))))</f>
        <v>0.27</v>
      </c>
      <c r="W8" s="165">
        <f>IF('Drop-downs'!$B$9="U.K.",'UK new suppressed'!AQ8,IF('Drop-downs'!$B$9="England",'England new suppressed'!AQ8,IF('Drop-downs'!$B$9="Scotland",'Scotland new suppressed'!AQ8,IF('Drop-downs'!$B$9="Wales",'Wales new suppressed'!AQ8,IF('Drop-downs'!$B$9="Northern Ireland",'Northern Ireland new suppressed'!AQ8,"ERROR")))))</f>
        <v>0.14000000000000001</v>
      </c>
      <c r="X8" s="165">
        <f>IF('Drop-downs'!$B$9="U.K.",'UK new suppressed'!AR8,IF('Drop-downs'!$B$9="England",'England new suppressed'!AR8,IF('Drop-downs'!$B$9="Scotland",'Scotland new suppressed'!AR8,IF('Drop-downs'!$B$9="Wales",'Wales new suppressed'!AR8,IF('Drop-downs'!$B$9="Northern Ireland",'Northern Ireland new suppressed'!AR8,"ERROR")))))</f>
        <v>0.01</v>
      </c>
      <c r="Y8" s="166"/>
      <c r="Z8" s="161" t="s">
        <v>0</v>
      </c>
      <c r="AA8" s="162">
        <f>IF('Drop-downs'!$B$9="U.K.",SummaryData!R49,IF('Drop-downs'!$B$9="England",SummaryData!R8,IF('Drop-downs'!$B$9="Scotland",SummaryData!R18,IF('Drop-downs'!$B$9="Wales",SummaryData!R28,IF('Drop-downs'!$B$9="Northern Ireland",SummaryData!R38,"ERROR")))))</f>
        <v>100</v>
      </c>
      <c r="AB8" s="162">
        <f>IF('Drop-downs'!$B$9="U.K.",SummaryData!S49,IF('Drop-downs'!$B$9="England",SummaryData!S8,IF('Drop-downs'!$B$9="Scotland",SummaryData!S18,IF('Drop-downs'!$B$9="Wales",SummaryData!S28,IF('Drop-downs'!$B$9="Northern Ireland",SummaryData!S38,"ERROR")))))</f>
        <v>189400</v>
      </c>
      <c r="AC8" s="162">
        <f>IF('Drop-downs'!$B$9="U.K.",SummaryData!T49,IF('Drop-downs'!$B$9="England",SummaryData!T8,IF('Drop-downs'!$B$9="Scotland",SummaryData!T18,IF('Drop-downs'!$B$9="Wales",SummaryData!T28,IF('Drop-downs'!$B$9="Northern Ireland",SummaryData!T38,"ERROR")))))</f>
        <v>144200</v>
      </c>
      <c r="AD8" s="178">
        <f>IF('Drop-downs'!$B$9="U.K.",SummaryData!U49,IF('Drop-downs'!$B$9="England",SummaryData!U8,IF('Drop-downs'!$B$9="Scotland",SummaryData!U18,IF('Drop-downs'!$B$9="Wales",SummaryData!U28,IF('Drop-downs'!$B$9="Northern Ireland",SummaryData!U38,"ERROR")))))</f>
        <v>333800</v>
      </c>
      <c r="AE8" s="172" t="str">
        <f>IF('Drop-downs'!$B$9="U.K.",SummaryData!V49,IF('Drop-downs'!$B$9="England",SummaryData!V8,IF('Drop-downs'!$B$9="Scotland",SummaryData!V18,IF('Drop-downs'!$B$9="Wales",SummaryData!V28,IF('Drop-downs'!$B$9="Northern Ireland",SummaryData!V38,"ERROR")))))</f>
        <v>-</v>
      </c>
      <c r="AF8" s="162" t="str">
        <f>IF('Drop-downs'!$B$9="U.K.",SummaryData!W49,IF('Drop-downs'!$B$9="England",SummaryData!W8,IF('Drop-downs'!$B$9="Scotland",SummaryData!W18,IF('Drop-downs'!$B$9="Wales",SummaryData!W28,IF('Drop-downs'!$B$9="Northern Ireland",SummaryData!W38,"ERROR")))))</f>
        <v>-</v>
      </c>
      <c r="AG8" s="162" t="str">
        <f>IF('Drop-downs'!$B$9="U.K.",SummaryData!X49,IF('Drop-downs'!$B$9="England",SummaryData!X8,IF('Drop-downs'!$B$9="Scotland",SummaryData!X18,IF('Drop-downs'!$B$9="Wales",SummaryData!X28,IF('Drop-downs'!$B$9="Northern Ireland",SummaryData!X38,"ERROR")))))</f>
        <v>-</v>
      </c>
      <c r="AH8" s="163" t="str">
        <f>IF('Drop-downs'!$B$9="U.K.",SummaryData!Y49,IF('Drop-downs'!$B$9="England",SummaryData!Y8,IF('Drop-downs'!$B$9="Scotland",SummaryData!Y18,IF('Drop-downs'!$B$9="Wales",SummaryData!Y28,IF('Drop-downs'!$B$9="Northern Ireland",SummaryData!Y38,"ERROR")))))</f>
        <v>-</v>
      </c>
      <c r="AI8" s="180"/>
    </row>
    <row r="9" spans="2:35" ht="15" customHeight="1" x14ac:dyDescent="0.4">
      <c r="B9" s="108"/>
      <c r="C9" s="179"/>
      <c r="D9" s="214"/>
      <c r="E9" s="215"/>
      <c r="K9" s="167" t="s">
        <v>1</v>
      </c>
      <c r="L9" s="168">
        <f>IF('Drop-downs'!$B$9="U.K.",'UK new suppressed'!AF9,IF('Drop-downs'!$B$9="England",'England new suppressed'!AF9,IF('Drop-downs'!$B$9="Scotland",'Scotland new suppressed'!AF9,IF('Drop-downs'!$B$9="Wales",'Wales new suppressed'!AF9,IF('Drop-downs'!$B$9="Northern Ireland",'Northern Ireland new suppressed'!AF9,"ERROR")))))</f>
        <v>29800</v>
      </c>
      <c r="M9" s="168">
        <f>IF('Drop-downs'!$B$9="U.K.",'UK new suppressed'!AG9,IF('Drop-downs'!$B$9="England",'England new suppressed'!AG9,IF('Drop-downs'!$B$9="Scotland",'Scotland new suppressed'!AG9,IF('Drop-downs'!$B$9="Wales",'Wales new suppressed'!AG9,IF('Drop-downs'!$B$9="Northern Ireland",'Northern Ireland new suppressed'!AG9,"ERROR")))))</f>
        <v>102700</v>
      </c>
      <c r="N9" s="168">
        <f>IF('Drop-downs'!$B$9="U.K.",'UK new suppressed'!AH9,IF('Drop-downs'!$B$9="England",'England new suppressed'!AH9,IF('Drop-downs'!$B$9="Scotland",'Scotland new suppressed'!AH9,IF('Drop-downs'!$B$9="Wales",'Wales new suppressed'!AH9,IF('Drop-downs'!$B$9="Northern Ireland",'Northern Ireland new suppressed'!AH9,"ERROR")))))</f>
        <v>57200</v>
      </c>
      <c r="O9" s="168">
        <f>IF('Drop-downs'!$B$9="U.K.",'UK new suppressed'!AI9,IF('Drop-downs'!$B$9="England",'England new suppressed'!AI9,IF('Drop-downs'!$B$9="Scotland",'Scotland new suppressed'!AI9,IF('Drop-downs'!$B$9="Wales",'Wales new suppressed'!AI9,IF('Drop-downs'!$B$9="Northern Ireland",'Northern Ireland new suppressed'!AI9,"ERROR")))))</f>
        <v>56600</v>
      </c>
      <c r="P9" s="168">
        <f>IF('Drop-downs'!$B$9="U.K.",'UK new suppressed'!AJ9,IF('Drop-downs'!$B$9="England",'England new suppressed'!AJ9,IF('Drop-downs'!$B$9="Scotland",'Scotland new suppressed'!AJ9,IF('Drop-downs'!$B$9="Wales",'Wales new suppressed'!AJ9,IF('Drop-downs'!$B$9="Northern Ireland",'Northern Ireland new suppressed'!AJ9,"ERROR")))))</f>
        <v>22300</v>
      </c>
      <c r="Q9" s="169">
        <f>IF('Drop-downs'!$B$9="U.K.",'UK new suppressed'!AK9,IF('Drop-downs'!$B$9="England",'England new suppressed'!AK9,IF('Drop-downs'!$B$9="Scotland",'Scotland new suppressed'!AK9,IF('Drop-downs'!$B$9="Wales",'Wales new suppressed'!AK9,IF('Drop-downs'!$B$9="Northern Ireland",'Northern Ireland new suppressed'!AK9,"ERROR")))))</f>
        <v>268600</v>
      </c>
      <c r="R9" s="164"/>
      <c r="S9" s="167" t="s">
        <v>1</v>
      </c>
      <c r="T9" s="170">
        <f>IF('Drop-downs'!$B$9="U.K.",'UK new suppressed'!AN9,IF('Drop-downs'!$B$9="England",'England new suppressed'!AN9,IF('Drop-downs'!$B$9="Scotland",'Scotland new suppressed'!AN9,IF('Drop-downs'!$B$9="Wales",'Wales new suppressed'!AN9,IF('Drop-downs'!$B$9="Northern Ireland",'Northern Ireland new suppressed'!AN9,"ERROR")))))</f>
        <v>0.11</v>
      </c>
      <c r="U9" s="170">
        <f>IF('Drop-downs'!$B$9="U.K.",'UK new suppressed'!AO9,IF('Drop-downs'!$B$9="England",'England new suppressed'!AO9,IF('Drop-downs'!$B$9="Scotland",'Scotland new suppressed'!AO9,IF('Drop-downs'!$B$9="Wales",'Wales new suppressed'!AO9,IF('Drop-downs'!$B$9="Northern Ireland",'Northern Ireland new suppressed'!AO9,"ERROR")))))</f>
        <v>0.38</v>
      </c>
      <c r="V9" s="170">
        <f>IF('Drop-downs'!$B$9="U.K.",'UK new suppressed'!AP9,IF('Drop-downs'!$B$9="England",'England new suppressed'!AP9,IF('Drop-downs'!$B$9="Scotland",'Scotland new suppressed'!AP9,IF('Drop-downs'!$B$9="Wales",'Wales new suppressed'!AP9,IF('Drop-downs'!$B$9="Northern Ireland",'Northern Ireland new suppressed'!AP9,"ERROR")))))</f>
        <v>0.21</v>
      </c>
      <c r="W9" s="170">
        <f>IF('Drop-downs'!$B$9="U.K.",'UK new suppressed'!AQ9,IF('Drop-downs'!$B$9="England",'England new suppressed'!AQ9,IF('Drop-downs'!$B$9="Scotland",'Scotland new suppressed'!AQ9,IF('Drop-downs'!$B$9="Wales",'Wales new suppressed'!AQ9,IF('Drop-downs'!$B$9="Northern Ireland",'Northern Ireland new suppressed'!AQ9,"ERROR")))))</f>
        <v>0.21</v>
      </c>
      <c r="X9" s="170">
        <f>IF('Drop-downs'!$B$9="U.K.",'UK new suppressed'!AR9,IF('Drop-downs'!$B$9="England",'England new suppressed'!AR9,IF('Drop-downs'!$B$9="Scotland",'Scotland new suppressed'!AR9,IF('Drop-downs'!$B$9="Wales",'Wales new suppressed'!AR9,IF('Drop-downs'!$B$9="Northern Ireland",'Northern Ireland new suppressed'!AR9,"ERROR")))))</f>
        <v>0.08</v>
      </c>
      <c r="Y9" s="164"/>
      <c r="Z9" s="161" t="s">
        <v>1</v>
      </c>
      <c r="AA9" s="168">
        <f>IF('Drop-downs'!$B$9="U.K.",SummaryData!R47,IF('Drop-downs'!$B$9="England",SummaryData!R6,IF('Drop-downs'!$B$9="Scotland",SummaryData!R16,IF('Drop-downs'!$B$9="Wales",SummaryData!R26,IF('Drop-downs'!$B$9="Northern Ireland",SummaryData!R36,"ERROR")))))</f>
        <v>4500</v>
      </c>
      <c r="AB9" s="168">
        <f>IF('Drop-downs'!$B$9="U.K.",SummaryData!S47,IF('Drop-downs'!$B$9="England",SummaryData!S6,IF('Drop-downs'!$B$9="Scotland",SummaryData!S16,IF('Drop-downs'!$B$9="Wales",SummaryData!S26,IF('Drop-downs'!$B$9="Northern Ireland",SummaryData!S36,"ERROR")))))</f>
        <v>88100</v>
      </c>
      <c r="AC9" s="168">
        <f>IF('Drop-downs'!$B$9="U.K.",SummaryData!T47,IF('Drop-downs'!$B$9="England",SummaryData!T6,IF('Drop-downs'!$B$9="Scotland",SummaryData!T16,IF('Drop-downs'!$B$9="Wales",SummaryData!T26,IF('Drop-downs'!$B$9="Northern Ireland",SummaryData!T36,"ERROR")))))</f>
        <v>50900</v>
      </c>
      <c r="AD9" s="177">
        <f>IF('Drop-downs'!$B$9="U.K.",SummaryData!U47,IF('Drop-downs'!$B$9="England",SummaryData!U6,IF('Drop-downs'!$B$9="Scotland",SummaryData!U16,IF('Drop-downs'!$B$9="Wales",SummaryData!U26,IF('Drop-downs'!$B$9="Northern Ireland",SummaryData!U36,"ERROR")))))</f>
        <v>143500</v>
      </c>
      <c r="AE9" s="173">
        <f>IF('Drop-downs'!$B$9="U.K.",SummaryData!V47,IF('Drop-downs'!$B$9="England",SummaryData!V6,IF('Drop-downs'!$B$9="Scotland",SummaryData!V16,IF('Drop-downs'!$B$9="Wales",SummaryData!V26,IF('Drop-downs'!$B$9="Northern Ireland",SummaryData!V36,"ERROR")))))</f>
        <v>5100</v>
      </c>
      <c r="AF9" s="168">
        <f>IF('Drop-downs'!$B$9="U.K.",SummaryData!W47,IF('Drop-downs'!$B$9="England",SummaryData!W6,IF('Drop-downs'!$B$9="Scotland",SummaryData!W16,IF('Drop-downs'!$B$9="Wales",SummaryData!W26,IF('Drop-downs'!$B$9="Northern Ireland",SummaryData!W36,"ERROR")))))</f>
        <v>70700</v>
      </c>
      <c r="AG9" s="168">
        <f>IF('Drop-downs'!$B$9="U.K.",SummaryData!X47,IF('Drop-downs'!$B$9="England",SummaryData!X6,IF('Drop-downs'!$B$9="Scotland",SummaryData!X16,IF('Drop-downs'!$B$9="Wales",SummaryData!X26,IF('Drop-downs'!$B$9="Northern Ireland",SummaryData!X36,"ERROR")))))</f>
        <v>49300</v>
      </c>
      <c r="AH9" s="169">
        <f>IF('Drop-downs'!$B$9="U.K.",SummaryData!Y47,IF('Drop-downs'!$B$9="England",SummaryData!Y6,IF('Drop-downs'!$B$9="Scotland",SummaryData!Y16,IF('Drop-downs'!$B$9="Wales",SummaryData!Y26,IF('Drop-downs'!$B$9="Northern Ireland",SummaryData!Y36,"ERROR")))))</f>
        <v>125100</v>
      </c>
      <c r="AI9" s="181"/>
    </row>
    <row r="10" spans="2:35" ht="15" customHeight="1" x14ac:dyDescent="0.25">
      <c r="B10" s="108"/>
      <c r="C10" s="58"/>
      <c r="D10" s="58"/>
      <c r="E10" s="58"/>
      <c r="K10" s="161" t="s">
        <v>2</v>
      </c>
      <c r="L10" s="162">
        <f>IF('Drop-downs'!$B$9="U.K.",'UK new suppressed'!AF10,IF('Drop-downs'!$B$9="England",'England new suppressed'!AF10,IF('Drop-downs'!$B$9="Scotland",'Scotland new suppressed'!AF10,IF('Drop-downs'!$B$9="Wales",'Wales new suppressed'!AF10,IF('Drop-downs'!$B$9="Northern Ireland",'Northern Ireland new suppressed'!AF10,"ERROR")))))</f>
        <v>20000</v>
      </c>
      <c r="M10" s="162">
        <f>IF('Drop-downs'!$B$9="U.K.",'UK new suppressed'!AG10,IF('Drop-downs'!$B$9="England",'England new suppressed'!AG10,IF('Drop-downs'!$B$9="Scotland",'Scotland new suppressed'!AG10,IF('Drop-downs'!$B$9="Wales",'Wales new suppressed'!AG10,IF('Drop-downs'!$B$9="Northern Ireland",'Northern Ireland new suppressed'!AG10,"ERROR")))))</f>
        <v>25000</v>
      </c>
      <c r="N10" s="162">
        <f>IF('Drop-downs'!$B$9="U.K.",'UK new suppressed'!AH10,IF('Drop-downs'!$B$9="England",'England new suppressed'!AH10,IF('Drop-downs'!$B$9="Scotland",'Scotland new suppressed'!AH10,IF('Drop-downs'!$B$9="Wales",'Wales new suppressed'!AH10,IF('Drop-downs'!$B$9="Northern Ireland",'Northern Ireland new suppressed'!AH10,"ERROR")))))</f>
        <v>7500</v>
      </c>
      <c r="O10" s="162">
        <f>IF('Drop-downs'!$B$9="U.K.",'UK new suppressed'!AI10,IF('Drop-downs'!$B$9="England",'England new suppressed'!AI10,IF('Drop-downs'!$B$9="Scotland",'Scotland new suppressed'!AI10,IF('Drop-downs'!$B$9="Wales",'Wales new suppressed'!AI10,IF('Drop-downs'!$B$9="Northern Ireland",'Northern Ireland new suppressed'!AI10,"ERROR")))))</f>
        <v>6500</v>
      </c>
      <c r="P10" s="162">
        <f>IF('Drop-downs'!$B$9="U.K.",'UK new suppressed'!AJ10,IF('Drop-downs'!$B$9="England",'England new suppressed'!AJ10,IF('Drop-downs'!$B$9="Scotland",'Scotland new suppressed'!AJ10,IF('Drop-downs'!$B$9="Wales",'Wales new suppressed'!AJ10,IF('Drop-downs'!$B$9="Northern Ireland",'Northern Ireland new suppressed'!AJ10,"ERROR")))))</f>
        <v>5100</v>
      </c>
      <c r="Q10" s="163">
        <f>IF('Drop-downs'!$B$9="U.K.",'UK new suppressed'!AK10,IF('Drop-downs'!$B$9="England",'England new suppressed'!AK10,IF('Drop-downs'!$B$9="Scotland",'Scotland new suppressed'!AK10,IF('Drop-downs'!$B$9="Wales",'Wales new suppressed'!AK10,IF('Drop-downs'!$B$9="Northern Ireland",'Northern Ireland new suppressed'!AK10,"ERROR")))))</f>
        <v>64200</v>
      </c>
      <c r="R10" s="164"/>
      <c r="S10" s="161" t="s">
        <v>2</v>
      </c>
      <c r="T10" s="165">
        <f>IF('Drop-downs'!$B$9="U.K.",'UK new suppressed'!AN10,IF('Drop-downs'!$B$9="England",'England new suppressed'!AN10,IF('Drop-downs'!$B$9="Scotland",'Scotland new suppressed'!AN10,IF('Drop-downs'!$B$9="Wales",'Wales new suppressed'!AN10,IF('Drop-downs'!$B$9="Northern Ireland",'Northern Ireland new suppressed'!AN10,"ERROR")))))</f>
        <v>0.31</v>
      </c>
      <c r="U10" s="165">
        <f>IF('Drop-downs'!$B$9="U.K.",'UK new suppressed'!AO10,IF('Drop-downs'!$B$9="England",'England new suppressed'!AO10,IF('Drop-downs'!$B$9="Scotland",'Scotland new suppressed'!AO10,IF('Drop-downs'!$B$9="Wales",'Wales new suppressed'!AO10,IF('Drop-downs'!$B$9="Northern Ireland",'Northern Ireland new suppressed'!AO10,"ERROR")))))</f>
        <v>0.39</v>
      </c>
      <c r="V10" s="165">
        <f>IF('Drop-downs'!$B$9="U.K.",'UK new suppressed'!AP10,IF('Drop-downs'!$B$9="England",'England new suppressed'!AP10,IF('Drop-downs'!$B$9="Scotland",'Scotland new suppressed'!AP10,IF('Drop-downs'!$B$9="Wales",'Wales new suppressed'!AP10,IF('Drop-downs'!$B$9="Northern Ireland",'Northern Ireland new suppressed'!AP10,"ERROR")))))</f>
        <v>0.12</v>
      </c>
      <c r="W10" s="165">
        <f>IF('Drop-downs'!$B$9="U.K.",'UK new suppressed'!AQ10,IF('Drop-downs'!$B$9="England",'England new suppressed'!AQ10,IF('Drop-downs'!$B$9="Scotland",'Scotland new suppressed'!AQ10,IF('Drop-downs'!$B$9="Wales",'Wales new suppressed'!AQ10,IF('Drop-downs'!$B$9="Northern Ireland",'Northern Ireland new suppressed'!AQ10,"ERROR")))))</f>
        <v>0.1</v>
      </c>
      <c r="X10" s="165">
        <f>IF('Drop-downs'!$B$9="U.K.",'UK new suppressed'!AR10,IF('Drop-downs'!$B$9="England",'England new suppressed'!AR10,IF('Drop-downs'!$B$9="Scotland",'Scotland new suppressed'!AR10,IF('Drop-downs'!$B$9="Wales",'Wales new suppressed'!AR10,IF('Drop-downs'!$B$9="Northern Ireland",'Northern Ireland new suppressed'!AR10,"ERROR")))))</f>
        <v>0.08</v>
      </c>
      <c r="Y10" s="164"/>
      <c r="Z10" s="167" t="s">
        <v>2</v>
      </c>
      <c r="AA10" s="162">
        <f>IF('Drop-downs'!$B$9="U.K.",SummaryData!R48,IF('Drop-downs'!$B$9="England",SummaryData!R7,IF('Drop-downs'!$B$9="Scotland",SummaryData!R17,IF('Drop-downs'!$B$9="Wales",SummaryData!R27,IF('Drop-downs'!$B$9="Northern Ireland",SummaryData!R37,"ERROR")))))</f>
        <v>900</v>
      </c>
      <c r="AB10" s="162">
        <f>IF('Drop-downs'!$B$9="U.K.",SummaryData!S48,IF('Drop-downs'!$B$9="England",SummaryData!S7,IF('Drop-downs'!$B$9="Scotland",SummaryData!S17,IF('Drop-downs'!$B$9="Wales",SummaryData!S27,IF('Drop-downs'!$B$9="Northern Ireland",SummaryData!S37,"ERROR")))))</f>
        <v>19300</v>
      </c>
      <c r="AC10" s="162">
        <f>IF('Drop-downs'!$B$9="U.K.",SummaryData!T48,IF('Drop-downs'!$B$9="England",SummaryData!T7,IF('Drop-downs'!$B$9="Scotland",SummaryData!T17,IF('Drop-downs'!$B$9="Wales",SummaryData!T27,IF('Drop-downs'!$B$9="Northern Ireland",SummaryData!T37,"ERROR")))))</f>
        <v>13000</v>
      </c>
      <c r="AD10" s="178">
        <f>IF('Drop-downs'!$B$9="U.K.",SummaryData!U48,IF('Drop-downs'!$B$9="England",SummaryData!U7,IF('Drop-downs'!$B$9="Scotland",SummaryData!U17,IF('Drop-downs'!$B$9="Wales",SummaryData!U27,IF('Drop-downs'!$B$9="Northern Ireland",SummaryData!U37,"ERROR")))))</f>
        <v>33200</v>
      </c>
      <c r="AE10" s="172">
        <f>IF('Drop-downs'!$B$9="U.K.",SummaryData!V48,IF('Drop-downs'!$B$9="England",SummaryData!V7,IF('Drop-downs'!$B$9="Scotland",SummaryData!V17,IF('Drop-downs'!$B$9="Wales",SummaryData!V27,IF('Drop-downs'!$B$9="Northern Ireland",SummaryData!V37,"ERROR")))))</f>
        <v>1000</v>
      </c>
      <c r="AF10" s="162">
        <f>IF('Drop-downs'!$B$9="U.K.",SummaryData!W48,IF('Drop-downs'!$B$9="England",SummaryData!W7,IF('Drop-downs'!$B$9="Scotland",SummaryData!W17,IF('Drop-downs'!$B$9="Wales",SummaryData!W27,IF('Drop-downs'!$B$9="Northern Ireland",SummaryData!W37,"ERROR")))))</f>
        <v>17400</v>
      </c>
      <c r="AG10" s="162">
        <f>IF('Drop-downs'!$B$9="U.K.",SummaryData!X48,IF('Drop-downs'!$B$9="England",SummaryData!X7,IF('Drop-downs'!$B$9="Scotland",SummaryData!X17,IF('Drop-downs'!$B$9="Wales",SummaryData!X27,IF('Drop-downs'!$B$9="Northern Ireland",SummaryData!X37,"ERROR")))))</f>
        <v>12600</v>
      </c>
      <c r="AH10" s="163">
        <f>IF('Drop-downs'!$B$9="U.K.",SummaryData!Y48,IF('Drop-downs'!$B$9="England",SummaryData!Y7,IF('Drop-downs'!$B$9="Scotland",SummaryData!Y17,IF('Drop-downs'!$B$9="Wales",SummaryData!Y27,IF('Drop-downs'!$B$9="Northern Ireland",SummaryData!Y37,"ERROR")))))</f>
        <v>31000</v>
      </c>
      <c r="AI10" s="180"/>
    </row>
    <row r="11" spans="2:35" ht="35.25" customHeight="1" x14ac:dyDescent="0.25">
      <c r="K11" s="167" t="s">
        <v>3</v>
      </c>
      <c r="L11" s="168">
        <f>IF('Drop-downs'!$B$9="U.K.",'UK new suppressed'!AF11,IF('Drop-downs'!$B$9="England",'England new suppressed'!AF11,IF('Drop-downs'!$B$9="Scotland",'Scotland new suppressed'!AF11,IF('Drop-downs'!$B$9="Wales",'Wales new suppressed'!AF11,IF('Drop-downs'!$B$9="Northern Ireland",'Northern Ireland new suppressed'!AF11,"ERROR")))))</f>
        <v>106800</v>
      </c>
      <c r="M11" s="168">
        <f>IF('Drop-downs'!$B$9="U.K.",'UK new suppressed'!AG11,IF('Drop-downs'!$B$9="England",'England new suppressed'!AG11,IF('Drop-downs'!$B$9="Scotland",'Scotland new suppressed'!AG11,IF('Drop-downs'!$B$9="Wales",'Wales new suppressed'!AG11,IF('Drop-downs'!$B$9="Northern Ireland",'Northern Ireland new suppressed'!AG11,"ERROR")))))</f>
        <v>321200</v>
      </c>
      <c r="N11" s="168">
        <f>IF('Drop-downs'!$B$9="U.K.",'UK new suppressed'!AH11,IF('Drop-downs'!$B$9="England",'England new suppressed'!AH11,IF('Drop-downs'!$B$9="Scotland",'Scotland new suppressed'!AH11,IF('Drop-downs'!$B$9="Wales",'Wales new suppressed'!AH11,IF('Drop-downs'!$B$9="Northern Ireland",'Northern Ireland new suppressed'!AH11,"ERROR")))))</f>
        <v>194800</v>
      </c>
      <c r="O11" s="168">
        <f>IF('Drop-downs'!$B$9="U.K.",'UK new suppressed'!AI11,IF('Drop-downs'!$B$9="England",'England new suppressed'!AI11,IF('Drop-downs'!$B$9="Scotland",'Scotland new suppressed'!AI11,IF('Drop-downs'!$B$9="Wales",'Wales new suppressed'!AI11,IF('Drop-downs'!$B$9="Northern Ireland",'Northern Ireland new suppressed'!AI11,"ERROR")))))</f>
        <v>222500</v>
      </c>
      <c r="P11" s="168">
        <f>IF('Drop-downs'!$B$9="U.K.",'UK new suppressed'!AJ11,IF('Drop-downs'!$B$9="England",'England new suppressed'!AJ11,IF('Drop-downs'!$B$9="Scotland",'Scotland new suppressed'!AJ11,IF('Drop-downs'!$B$9="Wales",'Wales new suppressed'!AJ11,IF('Drop-downs'!$B$9="Northern Ireland",'Northern Ireland new suppressed'!AJ11,"ERROR")))))</f>
        <v>166800</v>
      </c>
      <c r="Q11" s="169">
        <f>IF('Drop-downs'!$B$9="U.K.",'UK new suppressed'!AK11,IF('Drop-downs'!$B$9="England",'England new suppressed'!AK11,IF('Drop-downs'!$B$9="Scotland",'Scotland new suppressed'!AK11,IF('Drop-downs'!$B$9="Wales",'Wales new suppressed'!AK11,IF('Drop-downs'!$B$9="Northern Ireland",'Northern Ireland new suppressed'!AK11,"ERROR")))))</f>
        <v>1012100</v>
      </c>
      <c r="R11" s="164"/>
      <c r="S11" s="167" t="s">
        <v>3</v>
      </c>
      <c r="T11" s="170">
        <f>IF('Drop-downs'!$B$9="U.K.",'UK new suppressed'!AN11,IF('Drop-downs'!$B$9="England",'England new suppressed'!AN11,IF('Drop-downs'!$B$9="Scotland",'Scotland new suppressed'!AN11,IF('Drop-downs'!$B$9="Wales",'Wales new suppressed'!AN11,IF('Drop-downs'!$B$9="Northern Ireland",'Northern Ireland new suppressed'!AN11,"ERROR")))))</f>
        <v>0.11</v>
      </c>
      <c r="U11" s="170">
        <f>IF('Drop-downs'!$B$9="U.K.",'UK new suppressed'!AO11,IF('Drop-downs'!$B$9="England",'England new suppressed'!AO11,IF('Drop-downs'!$B$9="Scotland",'Scotland new suppressed'!AO11,IF('Drop-downs'!$B$9="Wales",'Wales new suppressed'!AO11,IF('Drop-downs'!$B$9="Northern Ireland",'Northern Ireland new suppressed'!AO11,"ERROR")))))</f>
        <v>0.32</v>
      </c>
      <c r="V11" s="170">
        <f>IF('Drop-downs'!$B$9="U.K.",'UK new suppressed'!AP11,IF('Drop-downs'!$B$9="England",'England new suppressed'!AP11,IF('Drop-downs'!$B$9="Scotland",'Scotland new suppressed'!AP11,IF('Drop-downs'!$B$9="Wales",'Wales new suppressed'!AP11,IF('Drop-downs'!$B$9="Northern Ireland",'Northern Ireland new suppressed'!AP11,"ERROR")))))</f>
        <v>0.19</v>
      </c>
      <c r="W11" s="170">
        <f>IF('Drop-downs'!$B$9="U.K.",'UK new suppressed'!AQ11,IF('Drop-downs'!$B$9="England",'England new suppressed'!AQ11,IF('Drop-downs'!$B$9="Scotland",'Scotland new suppressed'!AQ11,IF('Drop-downs'!$B$9="Wales",'Wales new suppressed'!AQ11,IF('Drop-downs'!$B$9="Northern Ireland",'Northern Ireland new suppressed'!AQ11,"ERROR")))))</f>
        <v>0.22</v>
      </c>
      <c r="X11" s="170">
        <f>IF('Drop-downs'!$B$9="U.K.",'UK new suppressed'!AR11,IF('Drop-downs'!$B$9="England",'England new suppressed'!AR11,IF('Drop-downs'!$B$9="Scotland",'Scotland new suppressed'!AR11,IF('Drop-downs'!$B$9="Wales",'Wales new suppressed'!AR11,IF('Drop-downs'!$B$9="Northern Ireland",'Northern Ireland new suppressed'!AR11,"ERROR")))))</f>
        <v>0.16</v>
      </c>
      <c r="Y11" s="164"/>
      <c r="Z11" s="167" t="s">
        <v>70</v>
      </c>
      <c r="AA11" s="168">
        <f>IF('Drop-downs'!$B$9="U.K.",SummaryData!R50,IF('Drop-downs'!$B$9="England",SummaryData!R9,IF('Drop-downs'!$B$9="Scotland",SummaryData!R19,IF('Drop-downs'!$B$9="Wales",SummaryData!R29,IF('Drop-downs'!$B$9="Northern Ireland",SummaryData!R39,"ERROR")))))</f>
        <v>117700</v>
      </c>
      <c r="AB11" s="168">
        <f>IF('Drop-downs'!$B$9="U.K.",SummaryData!S50,IF('Drop-downs'!$B$9="England",SummaryData!S9,IF('Drop-downs'!$B$9="Scotland",SummaryData!S19,IF('Drop-downs'!$B$9="Wales",SummaryData!S29,IF('Drop-downs'!$B$9="Northern Ireland",SummaryData!S39,"ERROR")))))</f>
        <v>256200</v>
      </c>
      <c r="AC11" s="168">
        <f>IF('Drop-downs'!$B$9="U.K.",SummaryData!T50,IF('Drop-downs'!$B$9="England",SummaryData!T9,IF('Drop-downs'!$B$9="Scotland",SummaryData!T19,IF('Drop-downs'!$B$9="Wales",SummaryData!T29,IF('Drop-downs'!$B$9="Northern Ireland",SummaryData!T39,"ERROR")))))</f>
        <v>94600</v>
      </c>
      <c r="AD11" s="177">
        <f>IF('Drop-downs'!$B$9="U.K.",SummaryData!U50,IF('Drop-downs'!$B$9="England",SummaryData!U9,IF('Drop-downs'!$B$9="Scotland",SummaryData!U19,IF('Drop-downs'!$B$9="Wales",SummaryData!U29,IF('Drop-downs'!$B$9="Northern Ireland",SummaryData!U39,"ERROR")))))</f>
        <v>468500</v>
      </c>
      <c r="AE11" s="173">
        <f>IF('Drop-downs'!$B$9="U.K.",SummaryData!V50,IF('Drop-downs'!$B$9="England",SummaryData!V9,IF('Drop-downs'!$B$9="Scotland",SummaryData!V19,IF('Drop-downs'!$B$9="Wales",SummaryData!V29,IF('Drop-downs'!$B$9="Northern Ireland",SummaryData!V39,"ERROR")))))</f>
        <v>137200</v>
      </c>
      <c r="AF11" s="168">
        <f>IF('Drop-downs'!$B$9="U.K.",SummaryData!W50,IF('Drop-downs'!$B$9="England",SummaryData!W9,IF('Drop-downs'!$B$9="Scotland",SummaryData!W19,IF('Drop-downs'!$B$9="Wales",SummaryData!W29,IF('Drop-downs'!$B$9="Northern Ireland",SummaryData!W39,"ERROR")))))</f>
        <v>305000</v>
      </c>
      <c r="AG11" s="168">
        <f>IF('Drop-downs'!$B$9="U.K.",SummaryData!X50,IF('Drop-downs'!$B$9="England",SummaryData!X9,IF('Drop-downs'!$B$9="Scotland",SummaryData!X19,IF('Drop-downs'!$B$9="Wales",SummaryData!X29,IF('Drop-downs'!$B$9="Northern Ireland",SummaryData!X39,"ERROR")))))</f>
        <v>101400</v>
      </c>
      <c r="AH11" s="169">
        <f>IF('Drop-downs'!$B$9="U.K.",SummaryData!Y50,IF('Drop-downs'!$B$9="England",SummaryData!Y9,IF('Drop-downs'!$B$9="Scotland",SummaryData!Y19,IF('Drop-downs'!$B$9="Wales",SummaryData!Y29,IF('Drop-downs'!$B$9="Northern Ireland",SummaryData!Y39,"ERROR")))))</f>
        <v>543600</v>
      </c>
      <c r="AI11" s="181"/>
    </row>
    <row r="12" spans="2:35" x14ac:dyDescent="0.25">
      <c r="L12" s="182" t="s">
        <v>45</v>
      </c>
      <c r="AA12" s="182" t="s">
        <v>45</v>
      </c>
    </row>
    <row r="13" spans="2:35" ht="21.75" thickBot="1" x14ac:dyDescent="0.4">
      <c r="B13" s="160" t="str">
        <f>'Drop-downs'!B9</f>
        <v>U.K.</v>
      </c>
      <c r="Z13" s="75"/>
      <c r="AA13" s="75"/>
      <c r="AB13" s="75"/>
      <c r="AC13" s="75"/>
      <c r="AD13" s="75"/>
      <c r="AE13" s="75"/>
      <c r="AF13" s="75"/>
    </row>
    <row r="14" spans="2:35" s="124" customFormat="1" ht="18.75" x14ac:dyDescent="0.3">
      <c r="B14" s="121" t="s">
        <v>50</v>
      </c>
      <c r="C14" s="122"/>
      <c r="D14" s="205" t="s">
        <v>7</v>
      </c>
      <c r="E14" s="206"/>
      <c r="F14" s="207"/>
      <c r="G14" s="123"/>
      <c r="H14" s="205" t="s">
        <v>0</v>
      </c>
      <c r="I14" s="206"/>
      <c r="J14" s="207"/>
      <c r="K14" s="123"/>
      <c r="L14" s="199" t="s">
        <v>1</v>
      </c>
      <c r="M14" s="200"/>
      <c r="N14" s="200"/>
      <c r="O14" s="200"/>
      <c r="P14" s="200"/>
      <c r="Q14" s="201"/>
      <c r="R14" s="123"/>
      <c r="S14" s="199" t="s">
        <v>2</v>
      </c>
      <c r="T14" s="200"/>
      <c r="U14" s="200"/>
      <c r="V14" s="200"/>
      <c r="W14" s="200"/>
      <c r="X14" s="201"/>
      <c r="Y14" s="123"/>
      <c r="Z14" s="199" t="s">
        <v>3</v>
      </c>
      <c r="AA14" s="200"/>
      <c r="AB14" s="200"/>
      <c r="AC14" s="200"/>
      <c r="AD14" s="200"/>
      <c r="AE14" s="201"/>
      <c r="AF14" s="135"/>
      <c r="AG14" s="135"/>
      <c r="AH14" s="135"/>
      <c r="AI14" s="136"/>
    </row>
    <row r="15" spans="2:35" s="124" customFormat="1" ht="18.75" x14ac:dyDescent="0.3">
      <c r="B15" s="121" t="s">
        <v>51</v>
      </c>
      <c r="C15" s="122"/>
      <c r="D15" s="202" t="s">
        <v>8</v>
      </c>
      <c r="E15" s="203"/>
      <c r="F15" s="204"/>
      <c r="G15" s="123"/>
      <c r="H15" s="202" t="s">
        <v>9</v>
      </c>
      <c r="I15" s="203"/>
      <c r="J15" s="204"/>
      <c r="K15" s="123"/>
      <c r="L15" s="211" t="s">
        <v>9</v>
      </c>
      <c r="M15" s="212"/>
      <c r="N15" s="212"/>
      <c r="O15" s="212" t="s">
        <v>8</v>
      </c>
      <c r="P15" s="212"/>
      <c r="Q15" s="213"/>
      <c r="R15" s="123"/>
      <c r="S15" s="211" t="s">
        <v>9</v>
      </c>
      <c r="T15" s="212"/>
      <c r="U15" s="212"/>
      <c r="V15" s="212" t="s">
        <v>8</v>
      </c>
      <c r="W15" s="212"/>
      <c r="X15" s="213"/>
      <c r="Y15" s="123"/>
      <c r="Z15" s="211" t="s">
        <v>9</v>
      </c>
      <c r="AA15" s="212"/>
      <c r="AB15" s="212"/>
      <c r="AC15" s="212" t="s">
        <v>8</v>
      </c>
      <c r="AD15" s="212"/>
      <c r="AE15" s="213"/>
      <c r="AF15" s="135"/>
      <c r="AG15" s="135"/>
      <c r="AH15" s="135"/>
      <c r="AI15" s="136"/>
    </row>
    <row r="16" spans="2:35" s="124" customFormat="1" ht="19.5" thickBot="1" x14ac:dyDescent="0.35">
      <c r="D16" s="202" t="s">
        <v>10</v>
      </c>
      <c r="E16" s="203"/>
      <c r="F16" s="204"/>
      <c r="G16" s="123"/>
      <c r="H16" s="202" t="s">
        <v>10</v>
      </c>
      <c r="I16" s="203"/>
      <c r="J16" s="204"/>
      <c r="K16" s="123"/>
      <c r="L16" s="208" t="s">
        <v>10</v>
      </c>
      <c r="M16" s="209"/>
      <c r="N16" s="209"/>
      <c r="O16" s="209"/>
      <c r="P16" s="209"/>
      <c r="Q16" s="210"/>
      <c r="R16" s="123"/>
      <c r="S16" s="208" t="s">
        <v>10</v>
      </c>
      <c r="T16" s="209"/>
      <c r="U16" s="209"/>
      <c r="V16" s="209"/>
      <c r="W16" s="209"/>
      <c r="X16" s="210"/>
      <c r="Y16" s="123"/>
      <c r="Z16" s="208" t="s">
        <v>10</v>
      </c>
      <c r="AA16" s="209"/>
      <c r="AB16" s="209"/>
      <c r="AC16" s="209"/>
      <c r="AD16" s="209"/>
      <c r="AE16" s="210"/>
      <c r="AF16" s="135"/>
      <c r="AG16" s="135"/>
      <c r="AH16" s="135"/>
      <c r="AI16" s="136"/>
    </row>
    <row r="17" spans="2:35" s="124" customFormat="1" ht="18.75" x14ac:dyDescent="0.3">
      <c r="B17" s="125" t="s">
        <v>11</v>
      </c>
      <c r="C17" s="126"/>
      <c r="D17" s="127" t="s">
        <v>47</v>
      </c>
      <c r="E17" s="128" t="s">
        <v>48</v>
      </c>
      <c r="F17" s="129" t="s">
        <v>49</v>
      </c>
      <c r="G17" s="130"/>
      <c r="H17" s="127" t="s">
        <v>4</v>
      </c>
      <c r="I17" s="128" t="s">
        <v>5</v>
      </c>
      <c r="J17" s="129" t="s">
        <v>6</v>
      </c>
      <c r="K17" s="130"/>
      <c r="L17" s="127" t="s">
        <v>4</v>
      </c>
      <c r="M17" s="128" t="s">
        <v>5</v>
      </c>
      <c r="N17" s="128" t="s">
        <v>6</v>
      </c>
      <c r="O17" s="128" t="s">
        <v>4</v>
      </c>
      <c r="P17" s="128" t="s">
        <v>5</v>
      </c>
      <c r="Q17" s="129" t="s">
        <v>6</v>
      </c>
      <c r="R17" s="130"/>
      <c r="S17" s="127" t="s">
        <v>4</v>
      </c>
      <c r="T17" s="128" t="s">
        <v>5</v>
      </c>
      <c r="U17" s="128" t="s">
        <v>6</v>
      </c>
      <c r="V17" s="128" t="s">
        <v>4</v>
      </c>
      <c r="W17" s="128" t="s">
        <v>5</v>
      </c>
      <c r="X17" s="129" t="s">
        <v>6</v>
      </c>
      <c r="Y17" s="123"/>
      <c r="Z17" s="127" t="s">
        <v>4</v>
      </c>
      <c r="AA17" s="128" t="s">
        <v>5</v>
      </c>
      <c r="AB17" s="128" t="s">
        <v>6</v>
      </c>
      <c r="AC17" s="128" t="s">
        <v>4</v>
      </c>
      <c r="AD17" s="128" t="s">
        <v>5</v>
      </c>
      <c r="AE17" s="129" t="s">
        <v>6</v>
      </c>
      <c r="AF17" s="135"/>
      <c r="AG17" s="135"/>
      <c r="AH17" s="135"/>
      <c r="AI17" s="136"/>
    </row>
    <row r="18" spans="2:35" s="104" customFormat="1" x14ac:dyDescent="0.25">
      <c r="B18" s="109">
        <v>1948</v>
      </c>
      <c r="C18" s="105"/>
      <c r="D18" s="112">
        <f>IF('Drop-downs'!$B$9="U.K.",'UK new suppressed'!B5,IF('Drop-downs'!$B$9="England",'England new suppressed'!B5,IF('Drop-downs'!$B$9="Scotland",'Scotland new suppressed'!B5,IF('Drop-downs'!$B$9="Wales",'Wales new suppressed'!B5,IF('Drop-downs'!$B$9="Northern Ireland",'Northern Ireland new suppressed'!B5,"ERROR")))))</f>
        <v>59</v>
      </c>
      <c r="E18" s="113">
        <f>IF('Drop-downs'!$B$9="U.K.",'UK new suppressed'!C5,IF('Drop-downs'!$B$9="England",'England new suppressed'!C5,IF('Drop-downs'!$B$9="Scotland",'Scotland new suppressed'!C5,IF('Drop-downs'!$B$9="Wales",'Wales new suppressed'!C5,IF('Drop-downs'!$B$9="Northern Ireland",'Northern Ireland new suppressed'!C5,"ERROR")))))</f>
        <v>0</v>
      </c>
      <c r="F18" s="114">
        <f>IF('Drop-downs'!$B$9="U.K.",'UK new suppressed'!D5,IF('Drop-downs'!$B$9="England",'England new suppressed'!D5,IF('Drop-downs'!$B$9="Scotland",'Scotland new suppressed'!D5,IF('Drop-downs'!$B$9="Wales",'Wales new suppressed'!D5,IF('Drop-downs'!$B$9="Northern Ireland",'Northern Ireland new suppressed'!D5,"ERROR")))))</f>
        <v>0</v>
      </c>
      <c r="G18" s="106"/>
      <c r="H18" s="112">
        <f>IF('Drop-downs'!$B$9="U.K.",'UK new suppressed'!F5,IF('Drop-downs'!$B$9="England",'England new suppressed'!F5,IF('Drop-downs'!$B$9="Scotland",'Scotland new suppressed'!F5,IF('Drop-downs'!$B$9="Wales",'Wales new suppressed'!F5,IF('Drop-downs'!$B$9="Northern Ireland",'Northern Ireland new suppressed'!F5,"ERROR")))))</f>
        <v>0</v>
      </c>
      <c r="I18" s="113">
        <f>IF('Drop-downs'!$B$9="U.K.",'UK new suppressed'!G5,IF('Drop-downs'!$B$9="England",'England new suppressed'!G5,IF('Drop-downs'!$B$9="Scotland",'Scotland new suppressed'!G5,IF('Drop-downs'!$B$9="Wales",'Wales new suppressed'!G5,IF('Drop-downs'!$B$9="Northern Ireland",'Northern Ireland new suppressed'!G5,"ERROR")))))</f>
        <v>0</v>
      </c>
      <c r="J18" s="114">
        <f>IF('Drop-downs'!$B$9="U.K.",'UK new suppressed'!H5,IF('Drop-downs'!$B$9="England",'England new suppressed'!H5,IF('Drop-downs'!$B$9="Scotland",'Scotland new suppressed'!H5,IF('Drop-downs'!$B$9="Wales",'Wales new suppressed'!H5,IF('Drop-downs'!$B$9="Northern Ireland",'Northern Ireland new suppressed'!H5,"ERROR")))))</f>
        <v>0</v>
      </c>
      <c r="K18" s="106"/>
      <c r="L18" s="112">
        <f>IF('Drop-downs'!$B$9="U.K.",'UK new suppressed'!J5,IF('Drop-downs'!$B$9="England",'England new suppressed'!J5,IF('Drop-downs'!$B$9="Scotland",'Scotland new suppressed'!J5,IF('Drop-downs'!$B$9="Wales",'Wales new suppressed'!J5,IF('Drop-downs'!$B$9="Northern Ireland",'Northern Ireland new suppressed'!J5,"ERROR")))))</f>
        <v>6</v>
      </c>
      <c r="M18" s="113">
        <f>IF('Drop-downs'!$B$9="U.K.",'UK new suppressed'!K5,IF('Drop-downs'!$B$9="England",'England new suppressed'!K5,IF('Drop-downs'!$B$9="Scotland",'Scotland new suppressed'!K5,IF('Drop-downs'!$B$9="Wales",'Wales new suppressed'!K5,IF('Drop-downs'!$B$9="Northern Ireland",'Northern Ireland new suppressed'!K5,"ERROR")))))</f>
        <v>0</v>
      </c>
      <c r="N18" s="114">
        <f>IF('Drop-downs'!$B$9="U.K.",'UK new suppressed'!L5,IF('Drop-downs'!$B$9="England",'England new suppressed'!L5,IF('Drop-downs'!$B$9="Scotland",'Scotland new suppressed'!L5,IF('Drop-downs'!$B$9="Wales",'Wales new suppressed'!L5,IF('Drop-downs'!$B$9="Northern Ireland",'Northern Ireland new suppressed'!L5,"ERROR")))))</f>
        <v>0</v>
      </c>
      <c r="O18" s="112">
        <f>IF('Drop-downs'!$B$9="U.K.",'UK new suppressed'!M5,IF('Drop-downs'!$B$9="England",'England new suppressed'!M5,IF('Drop-downs'!$B$9="Scotland",'Scotland new suppressed'!M5,IF('Drop-downs'!$B$9="Wales",'Wales new suppressed'!M5,IF('Drop-downs'!$B$9="Northern Ireland",'Northern Ireland new suppressed'!M5,"ERROR")))))</f>
        <v>12</v>
      </c>
      <c r="P18" s="113">
        <f>IF('Drop-downs'!$B$9="U.K.",'UK new suppressed'!N5,IF('Drop-downs'!$B$9="England",'England new suppressed'!N5,IF('Drop-downs'!$B$9="Scotland",'Scotland new suppressed'!N5,IF('Drop-downs'!$B$9="Wales",'Wales new suppressed'!N5,IF('Drop-downs'!$B$9="Northern Ireland",'Northern Ireland new suppressed'!N5,"ERROR")))))</f>
        <v>0</v>
      </c>
      <c r="Q18" s="114">
        <f>IF('Drop-downs'!$B$9="U.K.",'UK new suppressed'!O5,IF('Drop-downs'!$B$9="England",'England new suppressed'!O5,IF('Drop-downs'!$B$9="Scotland",'Scotland new suppressed'!O5,IF('Drop-downs'!$B$9="Wales",'Wales new suppressed'!O5,IF('Drop-downs'!$B$9="Northern Ireland",'Northern Ireland new suppressed'!O5,"ERROR")))))</f>
        <v>0</v>
      </c>
      <c r="R18" s="106"/>
      <c r="S18" s="112" t="str">
        <f>IF('Drop-downs'!$B$9="U.K.",'UK new suppressed'!Q5,IF('Drop-downs'!$B$9="England",'England new suppressed'!Q5,IF('Drop-downs'!$B$9="Scotland",'Scotland new suppressed'!Q5,IF('Drop-downs'!$B$9="Wales",'Wales new suppressed'!Q5,IF('Drop-downs'!$B$9="Northern Ireland",'Northern Ireland new suppressed'!Q5,"ERROR")))))</f>
        <v>&lt;5</v>
      </c>
      <c r="T18" s="113">
        <f>IF('Drop-downs'!$B$9="U.K.",'UK new suppressed'!R5,IF('Drop-downs'!$B$9="England",'England new suppressed'!R5,IF('Drop-downs'!$B$9="Scotland",'Scotland new suppressed'!R5,IF('Drop-downs'!$B$9="Wales",'Wales new suppressed'!R5,IF('Drop-downs'!$B$9="Northern Ireland",'Northern Ireland new suppressed'!R5,"ERROR")))))</f>
        <v>0</v>
      </c>
      <c r="U18" s="114">
        <f>IF('Drop-downs'!$B$9="U.K.",'UK new suppressed'!S5,IF('Drop-downs'!$B$9="England",'England new suppressed'!S5,IF('Drop-downs'!$B$9="Scotland",'Scotland new suppressed'!S5,IF('Drop-downs'!$B$9="Wales",'Wales new suppressed'!S5,IF('Drop-downs'!$B$9="Northern Ireland",'Northern Ireland new suppressed'!S5,"ERROR")))))</f>
        <v>0</v>
      </c>
      <c r="V18" s="112">
        <f>IF('Drop-downs'!$B$9="U.K.",'UK new suppressed'!T5,IF('Drop-downs'!$B$9="England",'England new suppressed'!T5,IF('Drop-downs'!$B$9="Scotland",'Scotland new suppressed'!T5,IF('Drop-downs'!$B$9="Wales",'Wales new suppressed'!T5,IF('Drop-downs'!$B$9="Northern Ireland",'Northern Ireland new suppressed'!T5,"ERROR")))))</f>
        <v>5</v>
      </c>
      <c r="W18" s="113">
        <f>IF('Drop-downs'!$B$9="U.K.",'UK new suppressed'!U5,IF('Drop-downs'!$B$9="England",'England new suppressed'!U5,IF('Drop-downs'!$B$9="Scotland",'Scotland new suppressed'!U5,IF('Drop-downs'!$B$9="Wales",'Wales new suppressed'!U5,IF('Drop-downs'!$B$9="Northern Ireland",'Northern Ireland new suppressed'!U5,"ERROR")))))</f>
        <v>0</v>
      </c>
      <c r="X18" s="114">
        <f>IF('Drop-downs'!$B$9="U.K.",'UK new suppressed'!V5,IF('Drop-downs'!$B$9="England",'England new suppressed'!V5,IF('Drop-downs'!$B$9="Scotland",'Scotland new suppressed'!V5,IF('Drop-downs'!$B$9="Wales",'Wales new suppressed'!V5,IF('Drop-downs'!$B$9="Northern Ireland",'Northern Ireland new suppressed'!V5,"ERROR")))))</f>
        <v>0</v>
      </c>
      <c r="Y18" s="106"/>
      <c r="Z18" s="112">
        <f>IF('Drop-downs'!$B$9="U.K.",'UK new suppressed'!X5,IF('Drop-downs'!$B$9="England",'England new suppressed'!X5,IF('Drop-downs'!$B$9="Scotland",'Scotland new suppressed'!X5,IF('Drop-downs'!$B$9="Wales",'Wales new suppressed'!X5,IF('Drop-downs'!$B$9="Northern Ireland",'Northern Ireland new suppressed'!X5,"ERROR")))))</f>
        <v>261</v>
      </c>
      <c r="AA18" s="113">
        <f>IF('Drop-downs'!$B$9="U.K.",'UK new suppressed'!Y5,IF('Drop-downs'!$B$9="England",'England new suppressed'!Y5,IF('Drop-downs'!$B$9="Scotland",'Scotland new suppressed'!Y5,IF('Drop-downs'!$B$9="Wales",'Wales new suppressed'!Y5,IF('Drop-downs'!$B$9="Northern Ireland",'Northern Ireland new suppressed'!Y5,"ERROR")))))</f>
        <v>0</v>
      </c>
      <c r="AB18" s="114">
        <f>IF('Drop-downs'!$B$9="U.K.",'UK new suppressed'!Z5,IF('Drop-downs'!$B$9="England",'England new suppressed'!Z5,IF('Drop-downs'!$B$9="Scotland",'Scotland new suppressed'!Z5,IF('Drop-downs'!$B$9="Wales",'Wales new suppressed'!Z5,IF('Drop-downs'!$B$9="Northern Ireland",'Northern Ireland new suppressed'!Z5,"ERROR")))))</f>
        <v>0</v>
      </c>
      <c r="AC18" s="112">
        <f>IF('Drop-downs'!$B$9="U.K.",'UK new suppressed'!AA5,IF('Drop-downs'!$B$9="England",'England new suppressed'!AA5,IF('Drop-downs'!$B$9="Scotland",'Scotland new suppressed'!AA5,IF('Drop-downs'!$B$9="Wales",'Wales new suppressed'!AA5,IF('Drop-downs'!$B$9="Northern Ireland",'Northern Ireland new suppressed'!AA5,"ERROR")))))</f>
        <v>383</v>
      </c>
      <c r="AD18" s="113">
        <f>IF('Drop-downs'!$B$9="U.K.",'UK new suppressed'!AB5,IF('Drop-downs'!$B$9="England",'England new suppressed'!AB5,IF('Drop-downs'!$B$9="Scotland",'Scotland new suppressed'!AB5,IF('Drop-downs'!$B$9="Wales",'Wales new suppressed'!AB5,IF('Drop-downs'!$B$9="Northern Ireland",'Northern Ireland new suppressed'!AB5,"ERROR")))))</f>
        <v>0</v>
      </c>
      <c r="AE18" s="114">
        <f>IF('Drop-downs'!$B$9="U.K.",'UK new suppressed'!AC5,IF('Drop-downs'!$B$9="England",'England new suppressed'!AC5,IF('Drop-downs'!$B$9="Scotland",'Scotland new suppressed'!AC5,IF('Drop-downs'!$B$9="Wales",'Wales new suppressed'!AC5,IF('Drop-downs'!$B$9="Northern Ireland",'Northern Ireland new suppressed'!AC5,"ERROR")))))</f>
        <v>0</v>
      </c>
      <c r="AF18" s="137"/>
      <c r="AG18" s="137"/>
      <c r="AH18" s="137"/>
      <c r="AI18" s="138"/>
    </row>
    <row r="19" spans="2:35" s="104" customFormat="1" x14ac:dyDescent="0.25">
      <c r="B19" s="110">
        <v>1949</v>
      </c>
      <c r="C19" s="105"/>
      <c r="D19" s="115">
        <f>IF('Drop-downs'!$B$9="U.K.",'UK new suppressed'!B6,IF('Drop-downs'!$B$9="England",'England new suppressed'!B6,IF('Drop-downs'!$B$9="Scotland",'Scotland new suppressed'!B6,IF('Drop-downs'!$B$9="Wales",'Wales new suppressed'!B6,IF('Drop-downs'!$B$9="Northern Ireland",'Northern Ireland new suppressed'!B6,"ERROR")))))</f>
        <v>61</v>
      </c>
      <c r="E19" s="116">
        <f>IF('Drop-downs'!$B$9="U.K.",'UK new suppressed'!C6,IF('Drop-downs'!$B$9="England",'England new suppressed'!C6,IF('Drop-downs'!$B$9="Scotland",'Scotland new suppressed'!C6,IF('Drop-downs'!$B$9="Wales",'Wales new suppressed'!C6,IF('Drop-downs'!$B$9="Northern Ireland",'Northern Ireland new suppressed'!C6,"ERROR")))))</f>
        <v>0</v>
      </c>
      <c r="F19" s="117">
        <f>IF('Drop-downs'!$B$9="U.K.",'UK new suppressed'!D6,IF('Drop-downs'!$B$9="England",'England new suppressed'!D6,IF('Drop-downs'!$B$9="Scotland",'Scotland new suppressed'!D6,IF('Drop-downs'!$B$9="Wales",'Wales new suppressed'!D6,IF('Drop-downs'!$B$9="Northern Ireland",'Northern Ireland new suppressed'!D6,"ERROR")))))</f>
        <v>0</v>
      </c>
      <c r="G19" s="106"/>
      <c r="H19" s="115">
        <f>IF('Drop-downs'!$B$9="U.K.",'UK new suppressed'!F6,IF('Drop-downs'!$B$9="England",'England new suppressed'!F6,IF('Drop-downs'!$B$9="Scotland",'Scotland new suppressed'!F6,IF('Drop-downs'!$B$9="Wales",'Wales new suppressed'!F6,IF('Drop-downs'!$B$9="Northern Ireland",'Northern Ireland new suppressed'!F6,"ERROR")))))</f>
        <v>0</v>
      </c>
      <c r="I19" s="116">
        <f>IF('Drop-downs'!$B$9="U.K.",'UK new suppressed'!G6,IF('Drop-downs'!$B$9="England",'England new suppressed'!G6,IF('Drop-downs'!$B$9="Scotland",'Scotland new suppressed'!G6,IF('Drop-downs'!$B$9="Wales",'Wales new suppressed'!G6,IF('Drop-downs'!$B$9="Northern Ireland",'Northern Ireland new suppressed'!G6,"ERROR")))))</f>
        <v>0</v>
      </c>
      <c r="J19" s="117">
        <f>IF('Drop-downs'!$B$9="U.K.",'UK new suppressed'!H6,IF('Drop-downs'!$B$9="England",'England new suppressed'!H6,IF('Drop-downs'!$B$9="Scotland",'Scotland new suppressed'!H6,IF('Drop-downs'!$B$9="Wales",'Wales new suppressed'!H6,IF('Drop-downs'!$B$9="Northern Ireland",'Northern Ireland new suppressed'!H6,"ERROR")))))</f>
        <v>0</v>
      </c>
      <c r="K19" s="106"/>
      <c r="L19" s="115">
        <f>IF('Drop-downs'!$B$9="U.K.",'UK new suppressed'!J6,IF('Drop-downs'!$B$9="England",'England new suppressed'!J6,IF('Drop-downs'!$B$9="Scotland",'Scotland new suppressed'!J6,IF('Drop-downs'!$B$9="Wales",'Wales new suppressed'!J6,IF('Drop-downs'!$B$9="Northern Ireland",'Northern Ireland new suppressed'!J6,"ERROR")))))</f>
        <v>7</v>
      </c>
      <c r="M19" s="116">
        <f>IF('Drop-downs'!$B$9="U.K.",'UK new suppressed'!K6,IF('Drop-downs'!$B$9="England",'England new suppressed'!K6,IF('Drop-downs'!$B$9="Scotland",'Scotland new suppressed'!K6,IF('Drop-downs'!$B$9="Wales",'Wales new suppressed'!K6,IF('Drop-downs'!$B$9="Northern Ireland",'Northern Ireland new suppressed'!K6,"ERROR")))))</f>
        <v>0</v>
      </c>
      <c r="N19" s="117">
        <f>IF('Drop-downs'!$B$9="U.K.",'UK new suppressed'!L6,IF('Drop-downs'!$B$9="England",'England new suppressed'!L6,IF('Drop-downs'!$B$9="Scotland",'Scotland new suppressed'!L6,IF('Drop-downs'!$B$9="Wales",'Wales new suppressed'!L6,IF('Drop-downs'!$B$9="Northern Ireland",'Northern Ireland new suppressed'!L6,"ERROR")))))</f>
        <v>0</v>
      </c>
      <c r="O19" s="115">
        <f>IF('Drop-downs'!$B$9="U.K.",'UK new suppressed'!M6,IF('Drop-downs'!$B$9="England",'England new suppressed'!M6,IF('Drop-downs'!$B$9="Scotland",'Scotland new suppressed'!M6,IF('Drop-downs'!$B$9="Wales",'Wales new suppressed'!M6,IF('Drop-downs'!$B$9="Northern Ireland",'Northern Ireland new suppressed'!M6,"ERROR")))))</f>
        <v>12</v>
      </c>
      <c r="P19" s="116">
        <f>IF('Drop-downs'!$B$9="U.K.",'UK new suppressed'!N6,IF('Drop-downs'!$B$9="England",'England new suppressed'!N6,IF('Drop-downs'!$B$9="Scotland",'Scotland new suppressed'!N6,IF('Drop-downs'!$B$9="Wales",'Wales new suppressed'!N6,IF('Drop-downs'!$B$9="Northern Ireland",'Northern Ireland new suppressed'!N6,"ERROR")))))</f>
        <v>0</v>
      </c>
      <c r="Q19" s="117">
        <f>IF('Drop-downs'!$B$9="U.K.",'UK new suppressed'!O6,IF('Drop-downs'!$B$9="England",'England new suppressed'!O6,IF('Drop-downs'!$B$9="Scotland",'Scotland new suppressed'!O6,IF('Drop-downs'!$B$9="Wales",'Wales new suppressed'!O6,IF('Drop-downs'!$B$9="Northern Ireland",'Northern Ireland new suppressed'!O6,"ERROR")))))</f>
        <v>0</v>
      </c>
      <c r="R19" s="106"/>
      <c r="S19" s="115" t="str">
        <f>IF('Drop-downs'!$B$9="U.K.",'UK new suppressed'!Q6,IF('Drop-downs'!$B$9="England",'England new suppressed'!Q6,IF('Drop-downs'!$B$9="Scotland",'Scotland new suppressed'!Q6,IF('Drop-downs'!$B$9="Wales",'Wales new suppressed'!Q6,IF('Drop-downs'!$B$9="Northern Ireland",'Northern Ireland new suppressed'!Q6,"ERROR")))))</f>
        <v>&lt;5</v>
      </c>
      <c r="T19" s="116">
        <f>IF('Drop-downs'!$B$9="U.K.",'UK new suppressed'!R6,IF('Drop-downs'!$B$9="England",'England new suppressed'!R6,IF('Drop-downs'!$B$9="Scotland",'Scotland new suppressed'!R6,IF('Drop-downs'!$B$9="Wales",'Wales new suppressed'!R6,IF('Drop-downs'!$B$9="Northern Ireland",'Northern Ireland new suppressed'!R6,"ERROR")))))</f>
        <v>0</v>
      </c>
      <c r="U19" s="117">
        <f>IF('Drop-downs'!$B$9="U.K.",'UK new suppressed'!S6,IF('Drop-downs'!$B$9="England",'England new suppressed'!S6,IF('Drop-downs'!$B$9="Scotland",'Scotland new suppressed'!S6,IF('Drop-downs'!$B$9="Wales",'Wales new suppressed'!S6,IF('Drop-downs'!$B$9="Northern Ireland",'Northern Ireland new suppressed'!S6,"ERROR")))))</f>
        <v>0</v>
      </c>
      <c r="V19" s="115">
        <f>IF('Drop-downs'!$B$9="U.K.",'UK new suppressed'!T6,IF('Drop-downs'!$B$9="England",'England new suppressed'!T6,IF('Drop-downs'!$B$9="Scotland",'Scotland new suppressed'!T6,IF('Drop-downs'!$B$9="Wales",'Wales new suppressed'!T6,IF('Drop-downs'!$B$9="Northern Ireland",'Northern Ireland new suppressed'!T6,"ERROR")))))</f>
        <v>5</v>
      </c>
      <c r="W19" s="116">
        <f>IF('Drop-downs'!$B$9="U.K.",'UK new suppressed'!U6,IF('Drop-downs'!$B$9="England",'England new suppressed'!U6,IF('Drop-downs'!$B$9="Scotland",'Scotland new suppressed'!U6,IF('Drop-downs'!$B$9="Wales",'Wales new suppressed'!U6,IF('Drop-downs'!$B$9="Northern Ireland",'Northern Ireland new suppressed'!U6,"ERROR")))))</f>
        <v>0</v>
      </c>
      <c r="X19" s="117">
        <f>IF('Drop-downs'!$B$9="U.K.",'UK new suppressed'!V6,IF('Drop-downs'!$B$9="England",'England new suppressed'!V6,IF('Drop-downs'!$B$9="Scotland",'Scotland new suppressed'!V6,IF('Drop-downs'!$B$9="Wales",'Wales new suppressed'!V6,IF('Drop-downs'!$B$9="Northern Ireland",'Northern Ireland new suppressed'!V6,"ERROR")))))</f>
        <v>0</v>
      </c>
      <c r="Y19" s="106"/>
      <c r="Z19" s="115">
        <f>IF('Drop-downs'!$B$9="U.K.",'UK new suppressed'!X6,IF('Drop-downs'!$B$9="England",'England new suppressed'!X6,IF('Drop-downs'!$B$9="Scotland",'Scotland new suppressed'!X6,IF('Drop-downs'!$B$9="Wales",'Wales new suppressed'!X6,IF('Drop-downs'!$B$9="Northern Ireland",'Northern Ireland new suppressed'!X6,"ERROR")))))</f>
        <v>272</v>
      </c>
      <c r="AA19" s="116">
        <f>IF('Drop-downs'!$B$9="U.K.",'UK new suppressed'!Y6,IF('Drop-downs'!$B$9="England",'England new suppressed'!Y6,IF('Drop-downs'!$B$9="Scotland",'Scotland new suppressed'!Y6,IF('Drop-downs'!$B$9="Wales",'Wales new suppressed'!Y6,IF('Drop-downs'!$B$9="Northern Ireland",'Northern Ireland new suppressed'!Y6,"ERROR")))))</f>
        <v>0</v>
      </c>
      <c r="AB19" s="117">
        <f>IF('Drop-downs'!$B$9="U.K.",'UK new suppressed'!Z6,IF('Drop-downs'!$B$9="England",'England new suppressed'!Z6,IF('Drop-downs'!$B$9="Scotland",'Scotland new suppressed'!Z6,IF('Drop-downs'!$B$9="Wales",'Wales new suppressed'!Z6,IF('Drop-downs'!$B$9="Northern Ireland",'Northern Ireland new suppressed'!Z6,"ERROR")))))</f>
        <v>0</v>
      </c>
      <c r="AC19" s="115">
        <f>IF('Drop-downs'!$B$9="U.K.",'UK new suppressed'!AA6,IF('Drop-downs'!$B$9="England",'England new suppressed'!AA6,IF('Drop-downs'!$B$9="Scotland",'Scotland new suppressed'!AA6,IF('Drop-downs'!$B$9="Wales",'Wales new suppressed'!AA6,IF('Drop-downs'!$B$9="Northern Ireland",'Northern Ireland new suppressed'!AA6,"ERROR")))))</f>
        <v>394</v>
      </c>
      <c r="AD19" s="116">
        <f>IF('Drop-downs'!$B$9="U.K.",'UK new suppressed'!AB6,IF('Drop-downs'!$B$9="England",'England new suppressed'!AB6,IF('Drop-downs'!$B$9="Scotland",'Scotland new suppressed'!AB6,IF('Drop-downs'!$B$9="Wales",'Wales new suppressed'!AB6,IF('Drop-downs'!$B$9="Northern Ireland",'Northern Ireland new suppressed'!AB6,"ERROR")))))</f>
        <v>0</v>
      </c>
      <c r="AE19" s="117">
        <f>IF('Drop-downs'!$B$9="U.K.",'UK new suppressed'!AC6,IF('Drop-downs'!$B$9="England",'England new suppressed'!AC6,IF('Drop-downs'!$B$9="Scotland",'Scotland new suppressed'!AC6,IF('Drop-downs'!$B$9="Wales",'Wales new suppressed'!AC6,IF('Drop-downs'!$B$9="Northern Ireland",'Northern Ireland new suppressed'!AC6,"ERROR")))))</f>
        <v>0</v>
      </c>
      <c r="AF19" s="139"/>
      <c r="AG19" s="139"/>
      <c r="AH19" s="139"/>
      <c r="AI19" s="138"/>
    </row>
    <row r="20" spans="2:35" s="104" customFormat="1" x14ac:dyDescent="0.25">
      <c r="B20" s="109">
        <v>1950</v>
      </c>
      <c r="C20" s="105"/>
      <c r="D20" s="112">
        <f>IF('Drop-downs'!$B$9="U.K.",'UK new suppressed'!B7,IF('Drop-downs'!$B$9="England",'England new suppressed'!B7,IF('Drop-downs'!$B$9="Scotland",'Scotland new suppressed'!B7,IF('Drop-downs'!$B$9="Wales",'Wales new suppressed'!B7,IF('Drop-downs'!$B$9="Northern Ireland",'Northern Ireland new suppressed'!B7,"ERROR")))))</f>
        <v>64</v>
      </c>
      <c r="E20" s="113">
        <f>IF('Drop-downs'!$B$9="U.K.",'UK new suppressed'!C7,IF('Drop-downs'!$B$9="England",'England new suppressed'!C7,IF('Drop-downs'!$B$9="Scotland",'Scotland new suppressed'!C7,IF('Drop-downs'!$B$9="Wales",'Wales new suppressed'!C7,IF('Drop-downs'!$B$9="Northern Ireland",'Northern Ireland new suppressed'!C7,"ERROR")))))</f>
        <v>0</v>
      </c>
      <c r="F20" s="114">
        <f>IF('Drop-downs'!$B$9="U.K.",'UK new suppressed'!D7,IF('Drop-downs'!$B$9="England",'England new suppressed'!D7,IF('Drop-downs'!$B$9="Scotland",'Scotland new suppressed'!D7,IF('Drop-downs'!$B$9="Wales",'Wales new suppressed'!D7,IF('Drop-downs'!$B$9="Northern Ireland",'Northern Ireland new suppressed'!D7,"ERROR")))))</f>
        <v>0</v>
      </c>
      <c r="G20" s="106"/>
      <c r="H20" s="112">
        <f>IF('Drop-downs'!$B$9="U.K.",'UK new suppressed'!F7,IF('Drop-downs'!$B$9="England",'England new suppressed'!F7,IF('Drop-downs'!$B$9="Scotland",'Scotland new suppressed'!F7,IF('Drop-downs'!$B$9="Wales",'Wales new suppressed'!F7,IF('Drop-downs'!$B$9="Northern Ireland",'Northern Ireland new suppressed'!F7,"ERROR")))))</f>
        <v>0</v>
      </c>
      <c r="I20" s="113">
        <f>IF('Drop-downs'!$B$9="U.K.",'UK new suppressed'!G7,IF('Drop-downs'!$B$9="England",'England new suppressed'!G7,IF('Drop-downs'!$B$9="Scotland",'Scotland new suppressed'!G7,IF('Drop-downs'!$B$9="Wales",'Wales new suppressed'!G7,IF('Drop-downs'!$B$9="Northern Ireland",'Northern Ireland new suppressed'!G7,"ERROR")))))</f>
        <v>0</v>
      </c>
      <c r="J20" s="114">
        <f>IF('Drop-downs'!$B$9="U.K.",'UK new suppressed'!H7,IF('Drop-downs'!$B$9="England",'England new suppressed'!H7,IF('Drop-downs'!$B$9="Scotland",'Scotland new suppressed'!H7,IF('Drop-downs'!$B$9="Wales",'Wales new suppressed'!H7,IF('Drop-downs'!$B$9="Northern Ireland",'Northern Ireland new suppressed'!H7,"ERROR")))))</f>
        <v>0</v>
      </c>
      <c r="K20" s="106"/>
      <c r="L20" s="112">
        <f>IF('Drop-downs'!$B$9="U.K.",'UK new suppressed'!J7,IF('Drop-downs'!$B$9="England",'England new suppressed'!J7,IF('Drop-downs'!$B$9="Scotland",'Scotland new suppressed'!J7,IF('Drop-downs'!$B$9="Wales",'Wales new suppressed'!J7,IF('Drop-downs'!$B$9="Northern Ireland",'Northern Ireland new suppressed'!J7,"ERROR")))))</f>
        <v>7</v>
      </c>
      <c r="M20" s="113">
        <f>IF('Drop-downs'!$B$9="U.K.",'UK new suppressed'!K7,IF('Drop-downs'!$B$9="England",'England new suppressed'!K7,IF('Drop-downs'!$B$9="Scotland",'Scotland new suppressed'!K7,IF('Drop-downs'!$B$9="Wales",'Wales new suppressed'!K7,IF('Drop-downs'!$B$9="Northern Ireland",'Northern Ireland new suppressed'!K7,"ERROR")))))</f>
        <v>0</v>
      </c>
      <c r="N20" s="114">
        <f>IF('Drop-downs'!$B$9="U.K.",'UK new suppressed'!L7,IF('Drop-downs'!$B$9="England",'England new suppressed'!L7,IF('Drop-downs'!$B$9="Scotland",'Scotland new suppressed'!L7,IF('Drop-downs'!$B$9="Wales",'Wales new suppressed'!L7,IF('Drop-downs'!$B$9="Northern Ireland",'Northern Ireland new suppressed'!L7,"ERROR")))))</f>
        <v>0</v>
      </c>
      <c r="O20" s="112">
        <f>IF('Drop-downs'!$B$9="U.K.",'UK new suppressed'!M7,IF('Drop-downs'!$B$9="England",'England new suppressed'!M7,IF('Drop-downs'!$B$9="Scotland",'Scotland new suppressed'!M7,IF('Drop-downs'!$B$9="Wales",'Wales new suppressed'!M7,IF('Drop-downs'!$B$9="Northern Ireland",'Northern Ireland new suppressed'!M7,"ERROR")))))</f>
        <v>13</v>
      </c>
      <c r="P20" s="113">
        <f>IF('Drop-downs'!$B$9="U.K.",'UK new suppressed'!N7,IF('Drop-downs'!$B$9="England",'England new suppressed'!N7,IF('Drop-downs'!$B$9="Scotland",'Scotland new suppressed'!N7,IF('Drop-downs'!$B$9="Wales",'Wales new suppressed'!N7,IF('Drop-downs'!$B$9="Northern Ireland",'Northern Ireland new suppressed'!N7,"ERROR")))))</f>
        <v>0</v>
      </c>
      <c r="Q20" s="114">
        <f>IF('Drop-downs'!$B$9="U.K.",'UK new suppressed'!O7,IF('Drop-downs'!$B$9="England",'England new suppressed'!O7,IF('Drop-downs'!$B$9="Scotland",'Scotland new suppressed'!O7,IF('Drop-downs'!$B$9="Wales",'Wales new suppressed'!O7,IF('Drop-downs'!$B$9="Northern Ireland",'Northern Ireland new suppressed'!O7,"ERROR")))))</f>
        <v>0</v>
      </c>
      <c r="R20" s="106"/>
      <c r="S20" s="112" t="str">
        <f>IF('Drop-downs'!$B$9="U.K.",'UK new suppressed'!Q7,IF('Drop-downs'!$B$9="England",'England new suppressed'!Q7,IF('Drop-downs'!$B$9="Scotland",'Scotland new suppressed'!Q7,IF('Drop-downs'!$B$9="Wales",'Wales new suppressed'!Q7,IF('Drop-downs'!$B$9="Northern Ireland",'Northern Ireland new suppressed'!Q7,"ERROR")))))</f>
        <v>&lt;5</v>
      </c>
      <c r="T20" s="113">
        <f>IF('Drop-downs'!$B$9="U.K.",'UK new suppressed'!R7,IF('Drop-downs'!$B$9="England",'England new suppressed'!R7,IF('Drop-downs'!$B$9="Scotland",'Scotland new suppressed'!R7,IF('Drop-downs'!$B$9="Wales",'Wales new suppressed'!R7,IF('Drop-downs'!$B$9="Northern Ireland",'Northern Ireland new suppressed'!R7,"ERROR")))))</f>
        <v>0</v>
      </c>
      <c r="U20" s="114">
        <f>IF('Drop-downs'!$B$9="U.K.",'UK new suppressed'!S7,IF('Drop-downs'!$B$9="England",'England new suppressed'!S7,IF('Drop-downs'!$B$9="Scotland",'Scotland new suppressed'!S7,IF('Drop-downs'!$B$9="Wales",'Wales new suppressed'!S7,IF('Drop-downs'!$B$9="Northern Ireland",'Northern Ireland new suppressed'!S7,"ERROR")))))</f>
        <v>0</v>
      </c>
      <c r="V20" s="112">
        <f>IF('Drop-downs'!$B$9="U.K.",'UK new suppressed'!T7,IF('Drop-downs'!$B$9="England",'England new suppressed'!T7,IF('Drop-downs'!$B$9="Scotland",'Scotland new suppressed'!T7,IF('Drop-downs'!$B$9="Wales",'Wales new suppressed'!T7,IF('Drop-downs'!$B$9="Northern Ireland",'Northern Ireland new suppressed'!T7,"ERROR")))))</f>
        <v>5</v>
      </c>
      <c r="W20" s="113">
        <f>IF('Drop-downs'!$B$9="U.K.",'UK new suppressed'!U7,IF('Drop-downs'!$B$9="England",'England new suppressed'!U7,IF('Drop-downs'!$B$9="Scotland",'Scotland new suppressed'!U7,IF('Drop-downs'!$B$9="Wales",'Wales new suppressed'!U7,IF('Drop-downs'!$B$9="Northern Ireland",'Northern Ireland new suppressed'!U7,"ERROR")))))</f>
        <v>0</v>
      </c>
      <c r="X20" s="114">
        <f>IF('Drop-downs'!$B$9="U.K.",'UK new suppressed'!V7,IF('Drop-downs'!$B$9="England",'England new suppressed'!V7,IF('Drop-downs'!$B$9="Scotland",'Scotland new suppressed'!V7,IF('Drop-downs'!$B$9="Wales",'Wales new suppressed'!V7,IF('Drop-downs'!$B$9="Northern Ireland",'Northern Ireland new suppressed'!V7,"ERROR")))))</f>
        <v>0</v>
      </c>
      <c r="Y20" s="106"/>
      <c r="Z20" s="112">
        <f>IF('Drop-downs'!$B$9="U.K.",'UK new suppressed'!X7,IF('Drop-downs'!$B$9="England",'England new suppressed'!X7,IF('Drop-downs'!$B$9="Scotland",'Scotland new suppressed'!X7,IF('Drop-downs'!$B$9="Wales",'Wales new suppressed'!X7,IF('Drop-downs'!$B$9="Northern Ireland",'Northern Ireland new suppressed'!X7,"ERROR")))))</f>
        <v>281</v>
      </c>
      <c r="AA20" s="113">
        <f>IF('Drop-downs'!$B$9="U.K.",'UK new suppressed'!Y7,IF('Drop-downs'!$B$9="England",'England new suppressed'!Y7,IF('Drop-downs'!$B$9="Scotland",'Scotland new suppressed'!Y7,IF('Drop-downs'!$B$9="Wales",'Wales new suppressed'!Y7,IF('Drop-downs'!$B$9="Northern Ireland",'Northern Ireland new suppressed'!Y7,"ERROR")))))</f>
        <v>0</v>
      </c>
      <c r="AB20" s="114">
        <f>IF('Drop-downs'!$B$9="U.K.",'UK new suppressed'!Z7,IF('Drop-downs'!$B$9="England",'England new suppressed'!Z7,IF('Drop-downs'!$B$9="Scotland",'Scotland new suppressed'!Z7,IF('Drop-downs'!$B$9="Wales",'Wales new suppressed'!Z7,IF('Drop-downs'!$B$9="Northern Ireland",'Northern Ireland new suppressed'!Z7,"ERROR")))))</f>
        <v>0</v>
      </c>
      <c r="AC20" s="112">
        <f>IF('Drop-downs'!$B$9="U.K.",'UK new suppressed'!AA7,IF('Drop-downs'!$B$9="England",'England new suppressed'!AA7,IF('Drop-downs'!$B$9="Scotland",'Scotland new suppressed'!AA7,IF('Drop-downs'!$B$9="Wales",'Wales new suppressed'!AA7,IF('Drop-downs'!$B$9="Northern Ireland",'Northern Ireland new suppressed'!AA7,"ERROR")))))</f>
        <v>404</v>
      </c>
      <c r="AD20" s="113">
        <f>IF('Drop-downs'!$B$9="U.K.",'UK new suppressed'!AB7,IF('Drop-downs'!$B$9="England",'England new suppressed'!AB7,IF('Drop-downs'!$B$9="Scotland",'Scotland new suppressed'!AB7,IF('Drop-downs'!$B$9="Wales",'Wales new suppressed'!AB7,IF('Drop-downs'!$B$9="Northern Ireland",'Northern Ireland new suppressed'!AB7,"ERROR")))))</f>
        <v>0</v>
      </c>
      <c r="AE20" s="114">
        <f>IF('Drop-downs'!$B$9="U.K.",'UK new suppressed'!AC7,IF('Drop-downs'!$B$9="England",'England new suppressed'!AC7,IF('Drop-downs'!$B$9="Scotland",'Scotland new suppressed'!AC7,IF('Drop-downs'!$B$9="Wales",'Wales new suppressed'!AC7,IF('Drop-downs'!$B$9="Northern Ireland",'Northern Ireland new suppressed'!AC7,"ERROR")))))</f>
        <v>0</v>
      </c>
      <c r="AF20" s="137"/>
      <c r="AG20" s="137"/>
      <c r="AH20" s="137"/>
      <c r="AI20" s="138"/>
    </row>
    <row r="21" spans="2:35" s="104" customFormat="1" x14ac:dyDescent="0.25">
      <c r="B21" s="110">
        <v>1951</v>
      </c>
      <c r="C21" s="105"/>
      <c r="D21" s="115">
        <f>IF('Drop-downs'!$B$9="U.K.",'UK new suppressed'!B8,IF('Drop-downs'!$B$9="England",'England new suppressed'!B8,IF('Drop-downs'!$B$9="Scotland",'Scotland new suppressed'!B8,IF('Drop-downs'!$B$9="Wales",'Wales new suppressed'!B8,IF('Drop-downs'!$B$9="Northern Ireland",'Northern Ireland new suppressed'!B8,"ERROR")))))</f>
        <v>67</v>
      </c>
      <c r="E21" s="116">
        <f>IF('Drop-downs'!$B$9="U.K.",'UK new suppressed'!C8,IF('Drop-downs'!$B$9="England",'England new suppressed'!C8,IF('Drop-downs'!$B$9="Scotland",'Scotland new suppressed'!C8,IF('Drop-downs'!$B$9="Wales",'Wales new suppressed'!C8,IF('Drop-downs'!$B$9="Northern Ireland",'Northern Ireland new suppressed'!C8,"ERROR")))))</f>
        <v>0</v>
      </c>
      <c r="F21" s="117">
        <f>IF('Drop-downs'!$B$9="U.K.",'UK new suppressed'!D8,IF('Drop-downs'!$B$9="England",'England new suppressed'!D8,IF('Drop-downs'!$B$9="Scotland",'Scotland new suppressed'!D8,IF('Drop-downs'!$B$9="Wales",'Wales new suppressed'!D8,IF('Drop-downs'!$B$9="Northern Ireland",'Northern Ireland new suppressed'!D8,"ERROR")))))</f>
        <v>0</v>
      </c>
      <c r="G21" s="106"/>
      <c r="H21" s="115">
        <f>IF('Drop-downs'!$B$9="U.K.",'UK new suppressed'!F8,IF('Drop-downs'!$B$9="England",'England new suppressed'!F8,IF('Drop-downs'!$B$9="Scotland",'Scotland new suppressed'!F8,IF('Drop-downs'!$B$9="Wales",'Wales new suppressed'!F8,IF('Drop-downs'!$B$9="Northern Ireland",'Northern Ireland new suppressed'!F8,"ERROR")))))</f>
        <v>0</v>
      </c>
      <c r="I21" s="116">
        <f>IF('Drop-downs'!$B$9="U.K.",'UK new suppressed'!G8,IF('Drop-downs'!$B$9="England",'England new suppressed'!G8,IF('Drop-downs'!$B$9="Scotland",'Scotland new suppressed'!G8,IF('Drop-downs'!$B$9="Wales",'Wales new suppressed'!G8,IF('Drop-downs'!$B$9="Northern Ireland",'Northern Ireland new suppressed'!G8,"ERROR")))))</f>
        <v>0</v>
      </c>
      <c r="J21" s="117">
        <f>IF('Drop-downs'!$B$9="U.K.",'UK new suppressed'!H8,IF('Drop-downs'!$B$9="England",'England new suppressed'!H8,IF('Drop-downs'!$B$9="Scotland",'Scotland new suppressed'!H8,IF('Drop-downs'!$B$9="Wales",'Wales new suppressed'!H8,IF('Drop-downs'!$B$9="Northern Ireland",'Northern Ireland new suppressed'!H8,"ERROR")))))</f>
        <v>0</v>
      </c>
      <c r="K21" s="106"/>
      <c r="L21" s="115">
        <f>IF('Drop-downs'!$B$9="U.K.",'UK new suppressed'!J8,IF('Drop-downs'!$B$9="England",'England new suppressed'!J8,IF('Drop-downs'!$B$9="Scotland",'Scotland new suppressed'!J8,IF('Drop-downs'!$B$9="Wales",'Wales new suppressed'!J8,IF('Drop-downs'!$B$9="Northern Ireland",'Northern Ireland new suppressed'!J8,"ERROR")))))</f>
        <v>7</v>
      </c>
      <c r="M21" s="116">
        <f>IF('Drop-downs'!$B$9="U.K.",'UK new suppressed'!K8,IF('Drop-downs'!$B$9="England",'England new suppressed'!K8,IF('Drop-downs'!$B$9="Scotland",'Scotland new suppressed'!K8,IF('Drop-downs'!$B$9="Wales",'Wales new suppressed'!K8,IF('Drop-downs'!$B$9="Northern Ireland",'Northern Ireland new suppressed'!K8,"ERROR")))))</f>
        <v>0</v>
      </c>
      <c r="N21" s="117">
        <f>IF('Drop-downs'!$B$9="U.K.",'UK new suppressed'!L8,IF('Drop-downs'!$B$9="England",'England new suppressed'!L8,IF('Drop-downs'!$B$9="Scotland",'Scotland new suppressed'!L8,IF('Drop-downs'!$B$9="Wales",'Wales new suppressed'!L8,IF('Drop-downs'!$B$9="Northern Ireland",'Northern Ireland new suppressed'!L8,"ERROR")))))</f>
        <v>0</v>
      </c>
      <c r="O21" s="115">
        <f>IF('Drop-downs'!$B$9="U.K.",'UK new suppressed'!M8,IF('Drop-downs'!$B$9="England",'England new suppressed'!M8,IF('Drop-downs'!$B$9="Scotland",'Scotland new suppressed'!M8,IF('Drop-downs'!$B$9="Wales",'Wales new suppressed'!M8,IF('Drop-downs'!$B$9="Northern Ireland",'Northern Ireland new suppressed'!M8,"ERROR")))))</f>
        <v>13</v>
      </c>
      <c r="P21" s="116">
        <f>IF('Drop-downs'!$B$9="U.K.",'UK new suppressed'!N8,IF('Drop-downs'!$B$9="England",'England new suppressed'!N8,IF('Drop-downs'!$B$9="Scotland",'Scotland new suppressed'!N8,IF('Drop-downs'!$B$9="Wales",'Wales new suppressed'!N8,IF('Drop-downs'!$B$9="Northern Ireland",'Northern Ireland new suppressed'!N8,"ERROR")))))</f>
        <v>0</v>
      </c>
      <c r="Q21" s="117">
        <f>IF('Drop-downs'!$B$9="U.K.",'UK new suppressed'!O8,IF('Drop-downs'!$B$9="England",'England new suppressed'!O8,IF('Drop-downs'!$B$9="Scotland",'Scotland new suppressed'!O8,IF('Drop-downs'!$B$9="Wales",'Wales new suppressed'!O8,IF('Drop-downs'!$B$9="Northern Ireland",'Northern Ireland new suppressed'!O8,"ERROR")))))</f>
        <v>0</v>
      </c>
      <c r="R21" s="106"/>
      <c r="S21" s="115" t="str">
        <f>IF('Drop-downs'!$B$9="U.K.",'UK new suppressed'!Q8,IF('Drop-downs'!$B$9="England",'England new suppressed'!Q8,IF('Drop-downs'!$B$9="Scotland",'Scotland new suppressed'!Q8,IF('Drop-downs'!$B$9="Wales",'Wales new suppressed'!Q8,IF('Drop-downs'!$B$9="Northern Ireland",'Northern Ireland new suppressed'!Q8,"ERROR")))))</f>
        <v>&lt;5</v>
      </c>
      <c r="T21" s="116">
        <f>IF('Drop-downs'!$B$9="U.K.",'UK new suppressed'!R8,IF('Drop-downs'!$B$9="England",'England new suppressed'!R8,IF('Drop-downs'!$B$9="Scotland",'Scotland new suppressed'!R8,IF('Drop-downs'!$B$9="Wales",'Wales new suppressed'!R8,IF('Drop-downs'!$B$9="Northern Ireland",'Northern Ireland new suppressed'!R8,"ERROR")))))</f>
        <v>0</v>
      </c>
      <c r="U21" s="117">
        <f>IF('Drop-downs'!$B$9="U.K.",'UK new suppressed'!S8,IF('Drop-downs'!$B$9="England",'England new suppressed'!S8,IF('Drop-downs'!$B$9="Scotland",'Scotland new suppressed'!S8,IF('Drop-downs'!$B$9="Wales",'Wales new suppressed'!S8,IF('Drop-downs'!$B$9="Northern Ireland",'Northern Ireland new suppressed'!S8,"ERROR")))))</f>
        <v>0</v>
      </c>
      <c r="V21" s="115">
        <f>IF('Drop-downs'!$B$9="U.K.",'UK new suppressed'!T8,IF('Drop-downs'!$B$9="England",'England new suppressed'!T8,IF('Drop-downs'!$B$9="Scotland",'Scotland new suppressed'!T8,IF('Drop-downs'!$B$9="Wales",'Wales new suppressed'!T8,IF('Drop-downs'!$B$9="Northern Ireland",'Northern Ireland new suppressed'!T8,"ERROR")))))</f>
        <v>5</v>
      </c>
      <c r="W21" s="116">
        <f>IF('Drop-downs'!$B$9="U.K.",'UK new suppressed'!U8,IF('Drop-downs'!$B$9="England",'England new suppressed'!U8,IF('Drop-downs'!$B$9="Scotland",'Scotland new suppressed'!U8,IF('Drop-downs'!$B$9="Wales",'Wales new suppressed'!U8,IF('Drop-downs'!$B$9="Northern Ireland",'Northern Ireland new suppressed'!U8,"ERROR")))))</f>
        <v>0</v>
      </c>
      <c r="X21" s="117">
        <f>IF('Drop-downs'!$B$9="U.K.",'UK new suppressed'!V8,IF('Drop-downs'!$B$9="England",'England new suppressed'!V8,IF('Drop-downs'!$B$9="Scotland",'Scotland new suppressed'!V8,IF('Drop-downs'!$B$9="Wales",'Wales new suppressed'!V8,IF('Drop-downs'!$B$9="Northern Ireland",'Northern Ireland new suppressed'!V8,"ERROR")))))</f>
        <v>0</v>
      </c>
      <c r="Y21" s="106"/>
      <c r="Z21" s="115">
        <f>IF('Drop-downs'!$B$9="U.K.",'UK new suppressed'!X8,IF('Drop-downs'!$B$9="England",'England new suppressed'!X8,IF('Drop-downs'!$B$9="Scotland",'Scotland new suppressed'!X8,IF('Drop-downs'!$B$9="Wales",'Wales new suppressed'!X8,IF('Drop-downs'!$B$9="Northern Ireland",'Northern Ireland new suppressed'!X8,"ERROR")))))</f>
        <v>290</v>
      </c>
      <c r="AA21" s="116">
        <f>IF('Drop-downs'!$B$9="U.K.",'UK new suppressed'!Y8,IF('Drop-downs'!$B$9="England",'England new suppressed'!Y8,IF('Drop-downs'!$B$9="Scotland",'Scotland new suppressed'!Y8,IF('Drop-downs'!$B$9="Wales",'Wales new suppressed'!Y8,IF('Drop-downs'!$B$9="Northern Ireland",'Northern Ireland new suppressed'!Y8,"ERROR")))))</f>
        <v>0</v>
      </c>
      <c r="AB21" s="117">
        <f>IF('Drop-downs'!$B$9="U.K.",'UK new suppressed'!Z8,IF('Drop-downs'!$B$9="England",'England new suppressed'!Z8,IF('Drop-downs'!$B$9="Scotland",'Scotland new suppressed'!Z8,IF('Drop-downs'!$B$9="Wales",'Wales new suppressed'!Z8,IF('Drop-downs'!$B$9="Northern Ireland",'Northern Ireland new suppressed'!Z8,"ERROR")))))</f>
        <v>0</v>
      </c>
      <c r="AC21" s="115">
        <f>IF('Drop-downs'!$B$9="U.K.",'UK new suppressed'!AA8,IF('Drop-downs'!$B$9="England",'England new suppressed'!AA8,IF('Drop-downs'!$B$9="Scotland",'Scotland new suppressed'!AA8,IF('Drop-downs'!$B$9="Wales",'Wales new suppressed'!AA8,IF('Drop-downs'!$B$9="Northern Ireland",'Northern Ireland new suppressed'!AA8,"ERROR")))))</f>
        <v>418</v>
      </c>
      <c r="AD21" s="116">
        <f>IF('Drop-downs'!$B$9="U.K.",'UK new suppressed'!AB8,IF('Drop-downs'!$B$9="England",'England new suppressed'!AB8,IF('Drop-downs'!$B$9="Scotland",'Scotland new suppressed'!AB8,IF('Drop-downs'!$B$9="Wales",'Wales new suppressed'!AB8,IF('Drop-downs'!$B$9="Northern Ireland",'Northern Ireland new suppressed'!AB8,"ERROR")))))</f>
        <v>0</v>
      </c>
      <c r="AE21" s="117">
        <f>IF('Drop-downs'!$B$9="U.K.",'UK new suppressed'!AC8,IF('Drop-downs'!$B$9="England",'England new suppressed'!AC8,IF('Drop-downs'!$B$9="Scotland",'Scotland new suppressed'!AC8,IF('Drop-downs'!$B$9="Wales",'Wales new suppressed'!AC8,IF('Drop-downs'!$B$9="Northern Ireland",'Northern Ireland new suppressed'!AC8,"ERROR")))))</f>
        <v>0</v>
      </c>
      <c r="AF21" s="139"/>
      <c r="AG21" s="139"/>
      <c r="AH21" s="139"/>
      <c r="AI21" s="138"/>
    </row>
    <row r="22" spans="2:35" s="104" customFormat="1" x14ac:dyDescent="0.25">
      <c r="B22" s="109">
        <v>1952</v>
      </c>
      <c r="C22" s="105"/>
      <c r="D22" s="112">
        <f>IF('Drop-downs'!$B$9="U.K.",'UK new suppressed'!B9,IF('Drop-downs'!$B$9="England",'England new suppressed'!B9,IF('Drop-downs'!$B$9="Scotland",'Scotland new suppressed'!B9,IF('Drop-downs'!$B$9="Wales",'Wales new suppressed'!B9,IF('Drop-downs'!$B$9="Northern Ireland",'Northern Ireland new suppressed'!B9,"ERROR")))))</f>
        <v>71</v>
      </c>
      <c r="E22" s="113">
        <f>IF('Drop-downs'!$B$9="U.K.",'UK new suppressed'!C9,IF('Drop-downs'!$B$9="England",'England new suppressed'!C9,IF('Drop-downs'!$B$9="Scotland",'Scotland new suppressed'!C9,IF('Drop-downs'!$B$9="Wales",'Wales new suppressed'!C9,IF('Drop-downs'!$B$9="Northern Ireland",'Northern Ireland new suppressed'!C9,"ERROR")))))</f>
        <v>0</v>
      </c>
      <c r="F22" s="114">
        <f>IF('Drop-downs'!$B$9="U.K.",'UK new suppressed'!D9,IF('Drop-downs'!$B$9="England",'England new suppressed'!D9,IF('Drop-downs'!$B$9="Scotland",'Scotland new suppressed'!D9,IF('Drop-downs'!$B$9="Wales",'Wales new suppressed'!D9,IF('Drop-downs'!$B$9="Northern Ireland",'Northern Ireland new suppressed'!D9,"ERROR")))))</f>
        <v>0</v>
      </c>
      <c r="G22" s="106"/>
      <c r="H22" s="112">
        <f>IF('Drop-downs'!$B$9="U.K.",'UK new suppressed'!F9,IF('Drop-downs'!$B$9="England",'England new suppressed'!F9,IF('Drop-downs'!$B$9="Scotland",'Scotland new suppressed'!F9,IF('Drop-downs'!$B$9="Wales",'Wales new suppressed'!F9,IF('Drop-downs'!$B$9="Northern Ireland",'Northern Ireland new suppressed'!F9,"ERROR")))))</f>
        <v>0</v>
      </c>
      <c r="I22" s="113">
        <f>IF('Drop-downs'!$B$9="U.K.",'UK new suppressed'!G9,IF('Drop-downs'!$B$9="England",'England new suppressed'!G9,IF('Drop-downs'!$B$9="Scotland",'Scotland new suppressed'!G9,IF('Drop-downs'!$B$9="Wales",'Wales new suppressed'!G9,IF('Drop-downs'!$B$9="Northern Ireland",'Northern Ireland new suppressed'!G9,"ERROR")))))</f>
        <v>0</v>
      </c>
      <c r="J22" s="114">
        <f>IF('Drop-downs'!$B$9="U.K.",'UK new suppressed'!H9,IF('Drop-downs'!$B$9="England",'England new suppressed'!H9,IF('Drop-downs'!$B$9="Scotland",'Scotland new suppressed'!H9,IF('Drop-downs'!$B$9="Wales",'Wales new suppressed'!H9,IF('Drop-downs'!$B$9="Northern Ireland",'Northern Ireland new suppressed'!H9,"ERROR")))))</f>
        <v>0</v>
      </c>
      <c r="K22" s="106"/>
      <c r="L22" s="112">
        <f>IF('Drop-downs'!$B$9="U.K.",'UK new suppressed'!J9,IF('Drop-downs'!$B$9="England",'England new suppressed'!J9,IF('Drop-downs'!$B$9="Scotland",'Scotland new suppressed'!J9,IF('Drop-downs'!$B$9="Wales",'Wales new suppressed'!J9,IF('Drop-downs'!$B$9="Northern Ireland",'Northern Ireland new suppressed'!J9,"ERROR")))))</f>
        <v>7</v>
      </c>
      <c r="M22" s="113">
        <f>IF('Drop-downs'!$B$9="U.K.",'UK new suppressed'!K9,IF('Drop-downs'!$B$9="England",'England new suppressed'!K9,IF('Drop-downs'!$B$9="Scotland",'Scotland new suppressed'!K9,IF('Drop-downs'!$B$9="Wales",'Wales new suppressed'!K9,IF('Drop-downs'!$B$9="Northern Ireland",'Northern Ireland new suppressed'!K9,"ERROR")))))</f>
        <v>0</v>
      </c>
      <c r="N22" s="114">
        <f>IF('Drop-downs'!$B$9="U.K.",'UK new suppressed'!L9,IF('Drop-downs'!$B$9="England",'England new suppressed'!L9,IF('Drop-downs'!$B$9="Scotland",'Scotland new suppressed'!L9,IF('Drop-downs'!$B$9="Wales",'Wales new suppressed'!L9,IF('Drop-downs'!$B$9="Northern Ireland",'Northern Ireland new suppressed'!L9,"ERROR")))))</f>
        <v>0</v>
      </c>
      <c r="O22" s="112">
        <f>IF('Drop-downs'!$B$9="U.K.",'UK new suppressed'!M9,IF('Drop-downs'!$B$9="England",'England new suppressed'!M9,IF('Drop-downs'!$B$9="Scotland",'Scotland new suppressed'!M9,IF('Drop-downs'!$B$9="Wales",'Wales new suppressed'!M9,IF('Drop-downs'!$B$9="Northern Ireland",'Northern Ireland new suppressed'!M9,"ERROR")))))</f>
        <v>14</v>
      </c>
      <c r="P22" s="113">
        <f>IF('Drop-downs'!$B$9="U.K.",'UK new suppressed'!N9,IF('Drop-downs'!$B$9="England",'England new suppressed'!N9,IF('Drop-downs'!$B$9="Scotland",'Scotland new suppressed'!N9,IF('Drop-downs'!$B$9="Wales",'Wales new suppressed'!N9,IF('Drop-downs'!$B$9="Northern Ireland",'Northern Ireland new suppressed'!N9,"ERROR")))))</f>
        <v>0</v>
      </c>
      <c r="Q22" s="114">
        <f>IF('Drop-downs'!$B$9="U.K.",'UK new suppressed'!O9,IF('Drop-downs'!$B$9="England",'England new suppressed'!O9,IF('Drop-downs'!$B$9="Scotland",'Scotland new suppressed'!O9,IF('Drop-downs'!$B$9="Wales",'Wales new suppressed'!O9,IF('Drop-downs'!$B$9="Northern Ireland",'Northern Ireland new suppressed'!O9,"ERROR")))))</f>
        <v>0</v>
      </c>
      <c r="R22" s="106"/>
      <c r="S22" s="112" t="str">
        <f>IF('Drop-downs'!$B$9="U.K.",'UK new suppressed'!Q9,IF('Drop-downs'!$B$9="England",'England new suppressed'!Q9,IF('Drop-downs'!$B$9="Scotland",'Scotland new suppressed'!Q9,IF('Drop-downs'!$B$9="Wales",'Wales new suppressed'!Q9,IF('Drop-downs'!$B$9="Northern Ireland",'Northern Ireland new suppressed'!Q9,"ERROR")))))</f>
        <v>&lt;5</v>
      </c>
      <c r="T22" s="113">
        <f>IF('Drop-downs'!$B$9="U.K.",'UK new suppressed'!R9,IF('Drop-downs'!$B$9="England",'England new suppressed'!R9,IF('Drop-downs'!$B$9="Scotland",'Scotland new suppressed'!R9,IF('Drop-downs'!$B$9="Wales",'Wales new suppressed'!R9,IF('Drop-downs'!$B$9="Northern Ireland",'Northern Ireland new suppressed'!R9,"ERROR")))))</f>
        <v>0</v>
      </c>
      <c r="U22" s="114">
        <f>IF('Drop-downs'!$B$9="U.K.",'UK new suppressed'!S9,IF('Drop-downs'!$B$9="England",'England new suppressed'!S9,IF('Drop-downs'!$B$9="Scotland",'Scotland new suppressed'!S9,IF('Drop-downs'!$B$9="Wales",'Wales new suppressed'!S9,IF('Drop-downs'!$B$9="Northern Ireland",'Northern Ireland new suppressed'!S9,"ERROR")))))</f>
        <v>0</v>
      </c>
      <c r="V22" s="112">
        <f>IF('Drop-downs'!$B$9="U.K.",'UK new suppressed'!T9,IF('Drop-downs'!$B$9="England",'England new suppressed'!T9,IF('Drop-downs'!$B$9="Scotland",'Scotland new suppressed'!T9,IF('Drop-downs'!$B$9="Wales",'Wales new suppressed'!T9,IF('Drop-downs'!$B$9="Northern Ireland",'Northern Ireland new suppressed'!T9,"ERROR")))))</f>
        <v>5</v>
      </c>
      <c r="W22" s="113">
        <f>IF('Drop-downs'!$B$9="U.K.",'UK new suppressed'!U9,IF('Drop-downs'!$B$9="England",'England new suppressed'!U9,IF('Drop-downs'!$B$9="Scotland",'Scotland new suppressed'!U9,IF('Drop-downs'!$B$9="Wales",'Wales new suppressed'!U9,IF('Drop-downs'!$B$9="Northern Ireland",'Northern Ireland new suppressed'!U9,"ERROR")))))</f>
        <v>0</v>
      </c>
      <c r="X22" s="114">
        <f>IF('Drop-downs'!$B$9="U.K.",'UK new suppressed'!V9,IF('Drop-downs'!$B$9="England",'England new suppressed'!V9,IF('Drop-downs'!$B$9="Scotland",'Scotland new suppressed'!V9,IF('Drop-downs'!$B$9="Wales",'Wales new suppressed'!V9,IF('Drop-downs'!$B$9="Northern Ireland",'Northern Ireland new suppressed'!V9,"ERROR")))))</f>
        <v>0</v>
      </c>
      <c r="Y22" s="106"/>
      <c r="Z22" s="112">
        <f>IF('Drop-downs'!$B$9="U.K.",'UK new suppressed'!X9,IF('Drop-downs'!$B$9="England",'England new suppressed'!X9,IF('Drop-downs'!$B$9="Scotland",'Scotland new suppressed'!X9,IF('Drop-downs'!$B$9="Wales",'Wales new suppressed'!X9,IF('Drop-downs'!$B$9="Northern Ireland",'Northern Ireland new suppressed'!X9,"ERROR")))))</f>
        <v>302</v>
      </c>
      <c r="AA22" s="113">
        <f>IF('Drop-downs'!$B$9="U.K.",'UK new suppressed'!Y9,IF('Drop-downs'!$B$9="England",'England new suppressed'!Y9,IF('Drop-downs'!$B$9="Scotland",'Scotland new suppressed'!Y9,IF('Drop-downs'!$B$9="Wales",'Wales new suppressed'!Y9,IF('Drop-downs'!$B$9="Northern Ireland",'Northern Ireland new suppressed'!Y9,"ERROR")))))</f>
        <v>0</v>
      </c>
      <c r="AB22" s="114">
        <f>IF('Drop-downs'!$B$9="U.K.",'UK new suppressed'!Z9,IF('Drop-downs'!$B$9="England",'England new suppressed'!Z9,IF('Drop-downs'!$B$9="Scotland",'Scotland new suppressed'!Z9,IF('Drop-downs'!$B$9="Wales",'Wales new suppressed'!Z9,IF('Drop-downs'!$B$9="Northern Ireland",'Northern Ireland new suppressed'!Z9,"ERROR")))))</f>
        <v>0</v>
      </c>
      <c r="AC22" s="112">
        <f>IF('Drop-downs'!$B$9="U.K.",'UK new suppressed'!AA9,IF('Drop-downs'!$B$9="England",'England new suppressed'!AA9,IF('Drop-downs'!$B$9="Scotland",'Scotland new suppressed'!AA9,IF('Drop-downs'!$B$9="Wales",'Wales new suppressed'!AA9,IF('Drop-downs'!$B$9="Northern Ireland",'Northern Ireland new suppressed'!AA9,"ERROR")))))</f>
        <v>429</v>
      </c>
      <c r="AD22" s="113">
        <f>IF('Drop-downs'!$B$9="U.K.",'UK new suppressed'!AB9,IF('Drop-downs'!$B$9="England",'England new suppressed'!AB9,IF('Drop-downs'!$B$9="Scotland",'Scotland new suppressed'!AB9,IF('Drop-downs'!$B$9="Wales",'Wales new suppressed'!AB9,IF('Drop-downs'!$B$9="Northern Ireland",'Northern Ireland new suppressed'!AB9,"ERROR")))))</f>
        <v>0</v>
      </c>
      <c r="AE22" s="114">
        <f>IF('Drop-downs'!$B$9="U.K.",'UK new suppressed'!AC9,IF('Drop-downs'!$B$9="England",'England new suppressed'!AC9,IF('Drop-downs'!$B$9="Scotland",'Scotland new suppressed'!AC9,IF('Drop-downs'!$B$9="Wales",'Wales new suppressed'!AC9,IF('Drop-downs'!$B$9="Northern Ireland",'Northern Ireland new suppressed'!AC9,"ERROR")))))</f>
        <v>0</v>
      </c>
      <c r="AF22" s="137"/>
      <c r="AG22" s="137"/>
      <c r="AH22" s="137"/>
      <c r="AI22" s="138"/>
    </row>
    <row r="23" spans="2:35" s="104" customFormat="1" x14ac:dyDescent="0.25">
      <c r="B23" s="110">
        <v>1953</v>
      </c>
      <c r="C23" s="105"/>
      <c r="D23" s="115">
        <f>IF('Drop-downs'!$B$9="U.K.",'UK new suppressed'!B10,IF('Drop-downs'!$B$9="England",'England new suppressed'!B10,IF('Drop-downs'!$B$9="Scotland",'Scotland new suppressed'!B10,IF('Drop-downs'!$B$9="Wales",'Wales new suppressed'!B10,IF('Drop-downs'!$B$9="Northern Ireland",'Northern Ireland new suppressed'!B10,"ERROR")))))</f>
        <v>76</v>
      </c>
      <c r="E23" s="116">
        <f>IF('Drop-downs'!$B$9="U.K.",'UK new suppressed'!C10,IF('Drop-downs'!$B$9="England",'England new suppressed'!C10,IF('Drop-downs'!$B$9="Scotland",'Scotland new suppressed'!C10,IF('Drop-downs'!$B$9="Wales",'Wales new suppressed'!C10,IF('Drop-downs'!$B$9="Northern Ireland",'Northern Ireland new suppressed'!C10,"ERROR")))))</f>
        <v>0</v>
      </c>
      <c r="F23" s="117">
        <f>IF('Drop-downs'!$B$9="U.K.",'UK new suppressed'!D10,IF('Drop-downs'!$B$9="England",'England new suppressed'!D10,IF('Drop-downs'!$B$9="Scotland",'Scotland new suppressed'!D10,IF('Drop-downs'!$B$9="Wales",'Wales new suppressed'!D10,IF('Drop-downs'!$B$9="Northern Ireland",'Northern Ireland new suppressed'!D10,"ERROR")))))</f>
        <v>0</v>
      </c>
      <c r="G23" s="106"/>
      <c r="H23" s="115">
        <f>IF('Drop-downs'!$B$9="U.K.",'UK new suppressed'!F10,IF('Drop-downs'!$B$9="England",'England new suppressed'!F10,IF('Drop-downs'!$B$9="Scotland",'Scotland new suppressed'!F10,IF('Drop-downs'!$B$9="Wales",'Wales new suppressed'!F10,IF('Drop-downs'!$B$9="Northern Ireland",'Northern Ireland new suppressed'!F10,"ERROR")))))</f>
        <v>0</v>
      </c>
      <c r="I23" s="116">
        <f>IF('Drop-downs'!$B$9="U.K.",'UK new suppressed'!G10,IF('Drop-downs'!$B$9="England",'England new suppressed'!G10,IF('Drop-downs'!$B$9="Scotland",'Scotland new suppressed'!G10,IF('Drop-downs'!$B$9="Wales",'Wales new suppressed'!G10,IF('Drop-downs'!$B$9="Northern Ireland",'Northern Ireland new suppressed'!G10,"ERROR")))))</f>
        <v>0</v>
      </c>
      <c r="J23" s="117">
        <f>IF('Drop-downs'!$B$9="U.K.",'UK new suppressed'!H10,IF('Drop-downs'!$B$9="England",'England new suppressed'!H10,IF('Drop-downs'!$B$9="Scotland",'Scotland new suppressed'!H10,IF('Drop-downs'!$B$9="Wales",'Wales new suppressed'!H10,IF('Drop-downs'!$B$9="Northern Ireland",'Northern Ireland new suppressed'!H10,"ERROR")))))</f>
        <v>0</v>
      </c>
      <c r="K23" s="106"/>
      <c r="L23" s="115">
        <f>IF('Drop-downs'!$B$9="U.K.",'UK new suppressed'!J10,IF('Drop-downs'!$B$9="England",'England new suppressed'!J10,IF('Drop-downs'!$B$9="Scotland",'Scotland new suppressed'!J10,IF('Drop-downs'!$B$9="Wales",'Wales new suppressed'!J10,IF('Drop-downs'!$B$9="Northern Ireland",'Northern Ireland new suppressed'!J10,"ERROR")))))</f>
        <v>8</v>
      </c>
      <c r="M23" s="116">
        <f>IF('Drop-downs'!$B$9="U.K.",'UK new suppressed'!K10,IF('Drop-downs'!$B$9="England",'England new suppressed'!K10,IF('Drop-downs'!$B$9="Scotland",'Scotland new suppressed'!K10,IF('Drop-downs'!$B$9="Wales",'Wales new suppressed'!K10,IF('Drop-downs'!$B$9="Northern Ireland",'Northern Ireland new suppressed'!K10,"ERROR")))))</f>
        <v>0</v>
      </c>
      <c r="N23" s="117">
        <f>IF('Drop-downs'!$B$9="U.K.",'UK new suppressed'!L10,IF('Drop-downs'!$B$9="England",'England new suppressed'!L10,IF('Drop-downs'!$B$9="Scotland",'Scotland new suppressed'!L10,IF('Drop-downs'!$B$9="Wales",'Wales new suppressed'!L10,IF('Drop-downs'!$B$9="Northern Ireland",'Northern Ireland new suppressed'!L10,"ERROR")))))</f>
        <v>0</v>
      </c>
      <c r="O23" s="115">
        <f>IF('Drop-downs'!$B$9="U.K.",'UK new suppressed'!M10,IF('Drop-downs'!$B$9="England",'England new suppressed'!M10,IF('Drop-downs'!$B$9="Scotland",'Scotland new suppressed'!M10,IF('Drop-downs'!$B$9="Wales",'Wales new suppressed'!M10,IF('Drop-downs'!$B$9="Northern Ireland",'Northern Ireland new suppressed'!M10,"ERROR")))))</f>
        <v>14</v>
      </c>
      <c r="P23" s="116">
        <f>IF('Drop-downs'!$B$9="U.K.",'UK new suppressed'!N10,IF('Drop-downs'!$B$9="England",'England new suppressed'!N10,IF('Drop-downs'!$B$9="Scotland",'Scotland new suppressed'!N10,IF('Drop-downs'!$B$9="Wales",'Wales new suppressed'!N10,IF('Drop-downs'!$B$9="Northern Ireland",'Northern Ireland new suppressed'!N10,"ERROR")))))</f>
        <v>0</v>
      </c>
      <c r="Q23" s="117">
        <f>IF('Drop-downs'!$B$9="U.K.",'UK new suppressed'!O10,IF('Drop-downs'!$B$9="England",'England new suppressed'!O10,IF('Drop-downs'!$B$9="Scotland",'Scotland new suppressed'!O10,IF('Drop-downs'!$B$9="Wales",'Wales new suppressed'!O10,IF('Drop-downs'!$B$9="Northern Ireland",'Northern Ireland new suppressed'!O10,"ERROR")))))</f>
        <v>0</v>
      </c>
      <c r="R23" s="106"/>
      <c r="S23" s="115" t="str">
        <f>IF('Drop-downs'!$B$9="U.K.",'UK new suppressed'!Q10,IF('Drop-downs'!$B$9="England",'England new suppressed'!Q10,IF('Drop-downs'!$B$9="Scotland",'Scotland new suppressed'!Q10,IF('Drop-downs'!$B$9="Wales",'Wales new suppressed'!Q10,IF('Drop-downs'!$B$9="Northern Ireland",'Northern Ireland new suppressed'!Q10,"ERROR")))))</f>
        <v>&lt;5</v>
      </c>
      <c r="T23" s="116">
        <f>IF('Drop-downs'!$B$9="U.K.",'UK new suppressed'!R10,IF('Drop-downs'!$B$9="England",'England new suppressed'!R10,IF('Drop-downs'!$B$9="Scotland",'Scotland new suppressed'!R10,IF('Drop-downs'!$B$9="Wales",'Wales new suppressed'!R10,IF('Drop-downs'!$B$9="Northern Ireland",'Northern Ireland new suppressed'!R10,"ERROR")))))</f>
        <v>0</v>
      </c>
      <c r="U23" s="117">
        <f>IF('Drop-downs'!$B$9="U.K.",'UK new suppressed'!S10,IF('Drop-downs'!$B$9="England",'England new suppressed'!S10,IF('Drop-downs'!$B$9="Scotland",'Scotland new suppressed'!S10,IF('Drop-downs'!$B$9="Wales",'Wales new suppressed'!S10,IF('Drop-downs'!$B$9="Northern Ireland",'Northern Ireland new suppressed'!S10,"ERROR")))))</f>
        <v>0</v>
      </c>
      <c r="V23" s="115">
        <f>IF('Drop-downs'!$B$9="U.K.",'UK new suppressed'!T10,IF('Drop-downs'!$B$9="England",'England new suppressed'!T10,IF('Drop-downs'!$B$9="Scotland",'Scotland new suppressed'!T10,IF('Drop-downs'!$B$9="Wales",'Wales new suppressed'!T10,IF('Drop-downs'!$B$9="Northern Ireland",'Northern Ireland new suppressed'!T10,"ERROR")))))</f>
        <v>6</v>
      </c>
      <c r="W23" s="116">
        <f>IF('Drop-downs'!$B$9="U.K.",'UK new suppressed'!U10,IF('Drop-downs'!$B$9="England",'England new suppressed'!U10,IF('Drop-downs'!$B$9="Scotland",'Scotland new suppressed'!U10,IF('Drop-downs'!$B$9="Wales",'Wales new suppressed'!U10,IF('Drop-downs'!$B$9="Northern Ireland",'Northern Ireland new suppressed'!U10,"ERROR")))))</f>
        <v>0</v>
      </c>
      <c r="X23" s="117">
        <f>IF('Drop-downs'!$B$9="U.K.",'UK new suppressed'!V10,IF('Drop-downs'!$B$9="England",'England new suppressed'!V10,IF('Drop-downs'!$B$9="Scotland",'Scotland new suppressed'!V10,IF('Drop-downs'!$B$9="Wales",'Wales new suppressed'!V10,IF('Drop-downs'!$B$9="Northern Ireland",'Northern Ireland new suppressed'!V10,"ERROR")))))</f>
        <v>0</v>
      </c>
      <c r="Y23" s="106"/>
      <c r="Z23" s="115">
        <f>IF('Drop-downs'!$B$9="U.K.",'UK new suppressed'!X10,IF('Drop-downs'!$B$9="England",'England new suppressed'!X10,IF('Drop-downs'!$B$9="Scotland",'Scotland new suppressed'!X10,IF('Drop-downs'!$B$9="Wales",'Wales new suppressed'!X10,IF('Drop-downs'!$B$9="Northern Ireland",'Northern Ireland new suppressed'!X10,"ERROR")))))</f>
        <v>312</v>
      </c>
      <c r="AA23" s="116">
        <f>IF('Drop-downs'!$B$9="U.K.",'UK new suppressed'!Y10,IF('Drop-downs'!$B$9="England",'England new suppressed'!Y10,IF('Drop-downs'!$B$9="Scotland",'Scotland new suppressed'!Y10,IF('Drop-downs'!$B$9="Wales",'Wales new suppressed'!Y10,IF('Drop-downs'!$B$9="Northern Ireland",'Northern Ireland new suppressed'!Y10,"ERROR")))))</f>
        <v>0</v>
      </c>
      <c r="AB23" s="117">
        <f>IF('Drop-downs'!$B$9="U.K.",'UK new suppressed'!Z10,IF('Drop-downs'!$B$9="England",'England new suppressed'!Z10,IF('Drop-downs'!$B$9="Scotland",'Scotland new suppressed'!Z10,IF('Drop-downs'!$B$9="Wales",'Wales new suppressed'!Z10,IF('Drop-downs'!$B$9="Northern Ireland",'Northern Ireland new suppressed'!Z10,"ERROR")))))</f>
        <v>0</v>
      </c>
      <c r="AC23" s="115">
        <f>IF('Drop-downs'!$B$9="U.K.",'UK new suppressed'!AA10,IF('Drop-downs'!$B$9="England",'England new suppressed'!AA10,IF('Drop-downs'!$B$9="Scotland",'Scotland new suppressed'!AA10,IF('Drop-downs'!$B$9="Wales",'Wales new suppressed'!AA10,IF('Drop-downs'!$B$9="Northern Ireland",'Northern Ireland new suppressed'!AA10,"ERROR")))))</f>
        <v>442</v>
      </c>
      <c r="AD23" s="116">
        <f>IF('Drop-downs'!$B$9="U.K.",'UK new suppressed'!AB10,IF('Drop-downs'!$B$9="England",'England new suppressed'!AB10,IF('Drop-downs'!$B$9="Scotland",'Scotland new suppressed'!AB10,IF('Drop-downs'!$B$9="Wales",'Wales new suppressed'!AB10,IF('Drop-downs'!$B$9="Northern Ireland",'Northern Ireland new suppressed'!AB10,"ERROR")))))</f>
        <v>0</v>
      </c>
      <c r="AE23" s="117">
        <f>IF('Drop-downs'!$B$9="U.K.",'UK new suppressed'!AC10,IF('Drop-downs'!$B$9="England",'England new suppressed'!AC10,IF('Drop-downs'!$B$9="Scotland",'Scotland new suppressed'!AC10,IF('Drop-downs'!$B$9="Wales",'Wales new suppressed'!AC10,IF('Drop-downs'!$B$9="Northern Ireland",'Northern Ireland new suppressed'!AC10,"ERROR")))))</f>
        <v>0</v>
      </c>
      <c r="AF23" s="139"/>
      <c r="AG23" s="139"/>
      <c r="AH23" s="139"/>
      <c r="AI23" s="138"/>
    </row>
    <row r="24" spans="2:35" s="104" customFormat="1" x14ac:dyDescent="0.25">
      <c r="B24" s="109">
        <v>1954</v>
      </c>
      <c r="C24" s="105"/>
      <c r="D24" s="112">
        <f>IF('Drop-downs'!$B$9="U.K.",'UK new suppressed'!B11,IF('Drop-downs'!$B$9="England",'England new suppressed'!B11,IF('Drop-downs'!$B$9="Scotland",'Scotland new suppressed'!B11,IF('Drop-downs'!$B$9="Wales",'Wales new suppressed'!B11,IF('Drop-downs'!$B$9="Northern Ireland",'Northern Ireland new suppressed'!B11,"ERROR")))))</f>
        <v>78</v>
      </c>
      <c r="E24" s="113">
        <f>IF('Drop-downs'!$B$9="U.K.",'UK new suppressed'!C11,IF('Drop-downs'!$B$9="England",'England new suppressed'!C11,IF('Drop-downs'!$B$9="Scotland",'Scotland new suppressed'!C11,IF('Drop-downs'!$B$9="Wales",'Wales new suppressed'!C11,IF('Drop-downs'!$B$9="Northern Ireland",'Northern Ireland new suppressed'!C11,"ERROR")))))</f>
        <v>0</v>
      </c>
      <c r="F24" s="114">
        <f>IF('Drop-downs'!$B$9="U.K.",'UK new suppressed'!D11,IF('Drop-downs'!$B$9="England",'England new suppressed'!D11,IF('Drop-downs'!$B$9="Scotland",'Scotland new suppressed'!D11,IF('Drop-downs'!$B$9="Wales",'Wales new suppressed'!D11,IF('Drop-downs'!$B$9="Northern Ireland",'Northern Ireland new suppressed'!D11,"ERROR")))))</f>
        <v>0</v>
      </c>
      <c r="G24" s="106"/>
      <c r="H24" s="112">
        <f>IF('Drop-downs'!$B$9="U.K.",'UK new suppressed'!F11,IF('Drop-downs'!$B$9="England",'England new suppressed'!F11,IF('Drop-downs'!$B$9="Scotland",'Scotland new suppressed'!F11,IF('Drop-downs'!$B$9="Wales",'Wales new suppressed'!F11,IF('Drop-downs'!$B$9="Northern Ireland",'Northern Ireland new suppressed'!F11,"ERROR")))))</f>
        <v>0</v>
      </c>
      <c r="I24" s="113">
        <f>IF('Drop-downs'!$B$9="U.K.",'UK new suppressed'!G11,IF('Drop-downs'!$B$9="England",'England new suppressed'!G11,IF('Drop-downs'!$B$9="Scotland",'Scotland new suppressed'!G11,IF('Drop-downs'!$B$9="Wales",'Wales new suppressed'!G11,IF('Drop-downs'!$B$9="Northern Ireland",'Northern Ireland new suppressed'!G11,"ERROR")))))</f>
        <v>0</v>
      </c>
      <c r="J24" s="114">
        <f>IF('Drop-downs'!$B$9="U.K.",'UK new suppressed'!H11,IF('Drop-downs'!$B$9="England",'England new suppressed'!H11,IF('Drop-downs'!$B$9="Scotland",'Scotland new suppressed'!H11,IF('Drop-downs'!$B$9="Wales",'Wales new suppressed'!H11,IF('Drop-downs'!$B$9="Northern Ireland",'Northern Ireland new suppressed'!H11,"ERROR")))))</f>
        <v>0</v>
      </c>
      <c r="K24" s="106"/>
      <c r="L24" s="112">
        <f>IF('Drop-downs'!$B$9="U.K.",'UK new suppressed'!J11,IF('Drop-downs'!$B$9="England",'England new suppressed'!J11,IF('Drop-downs'!$B$9="Scotland",'Scotland new suppressed'!J11,IF('Drop-downs'!$B$9="Wales",'Wales new suppressed'!J11,IF('Drop-downs'!$B$9="Northern Ireland",'Northern Ireland new suppressed'!J11,"ERROR")))))</f>
        <v>8</v>
      </c>
      <c r="M24" s="113">
        <f>IF('Drop-downs'!$B$9="U.K.",'UK new suppressed'!K11,IF('Drop-downs'!$B$9="England",'England new suppressed'!K11,IF('Drop-downs'!$B$9="Scotland",'Scotland new suppressed'!K11,IF('Drop-downs'!$B$9="Wales",'Wales new suppressed'!K11,IF('Drop-downs'!$B$9="Northern Ireland",'Northern Ireland new suppressed'!K11,"ERROR")))))</f>
        <v>0</v>
      </c>
      <c r="N24" s="114">
        <f>IF('Drop-downs'!$B$9="U.K.",'UK new suppressed'!L11,IF('Drop-downs'!$B$9="England",'England new suppressed'!L11,IF('Drop-downs'!$B$9="Scotland",'Scotland new suppressed'!L11,IF('Drop-downs'!$B$9="Wales",'Wales new suppressed'!L11,IF('Drop-downs'!$B$9="Northern Ireland",'Northern Ireland new suppressed'!L11,"ERROR")))))</f>
        <v>0</v>
      </c>
      <c r="O24" s="112">
        <f>IF('Drop-downs'!$B$9="U.K.",'UK new suppressed'!M11,IF('Drop-downs'!$B$9="England",'England new suppressed'!M11,IF('Drop-downs'!$B$9="Scotland",'Scotland new suppressed'!M11,IF('Drop-downs'!$B$9="Wales",'Wales new suppressed'!M11,IF('Drop-downs'!$B$9="Northern Ireland",'Northern Ireland new suppressed'!M11,"ERROR")))))</f>
        <v>15</v>
      </c>
      <c r="P24" s="113">
        <f>IF('Drop-downs'!$B$9="U.K.",'UK new suppressed'!N11,IF('Drop-downs'!$B$9="England",'England new suppressed'!N11,IF('Drop-downs'!$B$9="Scotland",'Scotland new suppressed'!N11,IF('Drop-downs'!$B$9="Wales",'Wales new suppressed'!N11,IF('Drop-downs'!$B$9="Northern Ireland",'Northern Ireland new suppressed'!N11,"ERROR")))))</f>
        <v>0</v>
      </c>
      <c r="Q24" s="114">
        <f>IF('Drop-downs'!$B$9="U.K.",'UK new suppressed'!O11,IF('Drop-downs'!$B$9="England",'England new suppressed'!O11,IF('Drop-downs'!$B$9="Scotland",'Scotland new suppressed'!O11,IF('Drop-downs'!$B$9="Wales",'Wales new suppressed'!O11,IF('Drop-downs'!$B$9="Northern Ireland",'Northern Ireland new suppressed'!O11,"ERROR")))))</f>
        <v>0</v>
      </c>
      <c r="R24" s="106"/>
      <c r="S24" s="112" t="str">
        <f>IF('Drop-downs'!$B$9="U.K.",'UK new suppressed'!Q11,IF('Drop-downs'!$B$9="England",'England new suppressed'!Q11,IF('Drop-downs'!$B$9="Scotland",'Scotland new suppressed'!Q11,IF('Drop-downs'!$B$9="Wales",'Wales new suppressed'!Q11,IF('Drop-downs'!$B$9="Northern Ireland",'Northern Ireland new suppressed'!Q11,"ERROR")))))</f>
        <v>&lt;5</v>
      </c>
      <c r="T24" s="113">
        <f>IF('Drop-downs'!$B$9="U.K.",'UK new suppressed'!R11,IF('Drop-downs'!$B$9="England",'England new suppressed'!R11,IF('Drop-downs'!$B$9="Scotland",'Scotland new suppressed'!R11,IF('Drop-downs'!$B$9="Wales",'Wales new suppressed'!R11,IF('Drop-downs'!$B$9="Northern Ireland",'Northern Ireland new suppressed'!R11,"ERROR")))))</f>
        <v>0</v>
      </c>
      <c r="U24" s="114">
        <f>IF('Drop-downs'!$B$9="U.K.",'UK new suppressed'!S11,IF('Drop-downs'!$B$9="England",'England new suppressed'!S11,IF('Drop-downs'!$B$9="Scotland",'Scotland new suppressed'!S11,IF('Drop-downs'!$B$9="Wales",'Wales new suppressed'!S11,IF('Drop-downs'!$B$9="Northern Ireland",'Northern Ireland new suppressed'!S11,"ERROR")))))</f>
        <v>0</v>
      </c>
      <c r="V24" s="112">
        <f>IF('Drop-downs'!$B$9="U.K.",'UK new suppressed'!T11,IF('Drop-downs'!$B$9="England",'England new suppressed'!T11,IF('Drop-downs'!$B$9="Scotland",'Scotland new suppressed'!T11,IF('Drop-downs'!$B$9="Wales",'Wales new suppressed'!T11,IF('Drop-downs'!$B$9="Northern Ireland",'Northern Ireland new suppressed'!T11,"ERROR")))))</f>
        <v>6</v>
      </c>
      <c r="W24" s="113">
        <f>IF('Drop-downs'!$B$9="U.K.",'UK new suppressed'!U11,IF('Drop-downs'!$B$9="England",'England new suppressed'!U11,IF('Drop-downs'!$B$9="Scotland",'Scotland new suppressed'!U11,IF('Drop-downs'!$B$9="Wales",'Wales new suppressed'!U11,IF('Drop-downs'!$B$9="Northern Ireland",'Northern Ireland new suppressed'!U11,"ERROR")))))</f>
        <v>0</v>
      </c>
      <c r="X24" s="114">
        <f>IF('Drop-downs'!$B$9="U.K.",'UK new suppressed'!V11,IF('Drop-downs'!$B$9="England",'England new suppressed'!V11,IF('Drop-downs'!$B$9="Scotland",'Scotland new suppressed'!V11,IF('Drop-downs'!$B$9="Wales",'Wales new suppressed'!V11,IF('Drop-downs'!$B$9="Northern Ireland",'Northern Ireland new suppressed'!V11,"ERROR")))))</f>
        <v>0</v>
      </c>
      <c r="Y24" s="106"/>
      <c r="Z24" s="112">
        <f>IF('Drop-downs'!$B$9="U.K.",'UK new suppressed'!X11,IF('Drop-downs'!$B$9="England",'England new suppressed'!X11,IF('Drop-downs'!$B$9="Scotland",'Scotland new suppressed'!X11,IF('Drop-downs'!$B$9="Wales",'Wales new suppressed'!X11,IF('Drop-downs'!$B$9="Northern Ireland",'Northern Ireland new suppressed'!X11,"ERROR")))))</f>
        <v>324</v>
      </c>
      <c r="AA24" s="113">
        <f>IF('Drop-downs'!$B$9="U.K.",'UK new suppressed'!Y11,IF('Drop-downs'!$B$9="England",'England new suppressed'!Y11,IF('Drop-downs'!$B$9="Scotland",'Scotland new suppressed'!Y11,IF('Drop-downs'!$B$9="Wales",'Wales new suppressed'!Y11,IF('Drop-downs'!$B$9="Northern Ireland",'Northern Ireland new suppressed'!Y11,"ERROR")))))</f>
        <v>0</v>
      </c>
      <c r="AB24" s="114">
        <f>IF('Drop-downs'!$B$9="U.K.",'UK new suppressed'!Z11,IF('Drop-downs'!$B$9="England",'England new suppressed'!Z11,IF('Drop-downs'!$B$9="Scotland",'Scotland new suppressed'!Z11,IF('Drop-downs'!$B$9="Wales",'Wales new suppressed'!Z11,IF('Drop-downs'!$B$9="Northern Ireland",'Northern Ireland new suppressed'!Z11,"ERROR")))))</f>
        <v>0</v>
      </c>
      <c r="AC24" s="112">
        <f>IF('Drop-downs'!$B$9="U.K.",'UK new suppressed'!AA11,IF('Drop-downs'!$B$9="England",'England new suppressed'!AA11,IF('Drop-downs'!$B$9="Scotland",'Scotland new suppressed'!AA11,IF('Drop-downs'!$B$9="Wales",'Wales new suppressed'!AA11,IF('Drop-downs'!$B$9="Northern Ireland",'Northern Ireland new suppressed'!AA11,"ERROR")))))</f>
        <v>456</v>
      </c>
      <c r="AD24" s="113">
        <f>IF('Drop-downs'!$B$9="U.K.",'UK new suppressed'!AB11,IF('Drop-downs'!$B$9="England",'England new suppressed'!AB11,IF('Drop-downs'!$B$9="Scotland",'Scotland new suppressed'!AB11,IF('Drop-downs'!$B$9="Wales",'Wales new suppressed'!AB11,IF('Drop-downs'!$B$9="Northern Ireland",'Northern Ireland new suppressed'!AB11,"ERROR")))))</f>
        <v>0</v>
      </c>
      <c r="AE24" s="114">
        <f>IF('Drop-downs'!$B$9="U.K.",'UK new suppressed'!AC11,IF('Drop-downs'!$B$9="England",'England new suppressed'!AC11,IF('Drop-downs'!$B$9="Scotland",'Scotland new suppressed'!AC11,IF('Drop-downs'!$B$9="Wales",'Wales new suppressed'!AC11,IF('Drop-downs'!$B$9="Northern Ireland",'Northern Ireland new suppressed'!AC11,"ERROR")))))</f>
        <v>0</v>
      </c>
      <c r="AF24" s="137"/>
      <c r="AG24" s="137"/>
      <c r="AH24" s="137"/>
      <c r="AI24" s="138"/>
    </row>
    <row r="25" spans="2:35" s="104" customFormat="1" x14ac:dyDescent="0.25">
      <c r="B25" s="110">
        <v>1955</v>
      </c>
      <c r="C25" s="105"/>
      <c r="D25" s="115">
        <f>IF('Drop-downs'!$B$9="U.K.",'UK new suppressed'!B12,IF('Drop-downs'!$B$9="England",'England new suppressed'!B12,IF('Drop-downs'!$B$9="Scotland",'Scotland new suppressed'!B12,IF('Drop-downs'!$B$9="Wales",'Wales new suppressed'!B12,IF('Drop-downs'!$B$9="Northern Ireland",'Northern Ireland new suppressed'!B12,"ERROR")))))</f>
        <v>83</v>
      </c>
      <c r="E25" s="116">
        <f>IF('Drop-downs'!$B$9="U.K.",'UK new suppressed'!C12,IF('Drop-downs'!$B$9="England",'England new suppressed'!C12,IF('Drop-downs'!$B$9="Scotland",'Scotland new suppressed'!C12,IF('Drop-downs'!$B$9="Wales",'Wales new suppressed'!C12,IF('Drop-downs'!$B$9="Northern Ireland",'Northern Ireland new suppressed'!C12,"ERROR")))))</f>
        <v>0</v>
      </c>
      <c r="F25" s="117">
        <f>IF('Drop-downs'!$B$9="U.K.",'UK new suppressed'!D12,IF('Drop-downs'!$B$9="England",'England new suppressed'!D12,IF('Drop-downs'!$B$9="Scotland",'Scotland new suppressed'!D12,IF('Drop-downs'!$B$9="Wales",'Wales new suppressed'!D12,IF('Drop-downs'!$B$9="Northern Ireland",'Northern Ireland new suppressed'!D12,"ERROR")))))</f>
        <v>0</v>
      </c>
      <c r="G25" s="106"/>
      <c r="H25" s="115">
        <f>IF('Drop-downs'!$B$9="U.K.",'UK new suppressed'!F12,IF('Drop-downs'!$B$9="England",'England new suppressed'!F12,IF('Drop-downs'!$B$9="Scotland",'Scotland new suppressed'!F12,IF('Drop-downs'!$B$9="Wales",'Wales new suppressed'!F12,IF('Drop-downs'!$B$9="Northern Ireland",'Northern Ireland new suppressed'!F12,"ERROR")))))</f>
        <v>0</v>
      </c>
      <c r="I25" s="116">
        <f>IF('Drop-downs'!$B$9="U.K.",'UK new suppressed'!G12,IF('Drop-downs'!$B$9="England",'England new suppressed'!G12,IF('Drop-downs'!$B$9="Scotland",'Scotland new suppressed'!G12,IF('Drop-downs'!$B$9="Wales",'Wales new suppressed'!G12,IF('Drop-downs'!$B$9="Northern Ireland",'Northern Ireland new suppressed'!G12,"ERROR")))))</f>
        <v>0</v>
      </c>
      <c r="J25" s="117">
        <f>IF('Drop-downs'!$B$9="U.K.",'UK new suppressed'!H12,IF('Drop-downs'!$B$9="England",'England new suppressed'!H12,IF('Drop-downs'!$B$9="Scotland",'Scotland new suppressed'!H12,IF('Drop-downs'!$B$9="Wales",'Wales new suppressed'!H12,IF('Drop-downs'!$B$9="Northern Ireland",'Northern Ireland new suppressed'!H12,"ERROR")))))</f>
        <v>0</v>
      </c>
      <c r="K25" s="106"/>
      <c r="L25" s="115">
        <f>IF('Drop-downs'!$B$9="U.K.",'UK new suppressed'!J12,IF('Drop-downs'!$B$9="England",'England new suppressed'!J12,IF('Drop-downs'!$B$9="Scotland",'Scotland new suppressed'!J12,IF('Drop-downs'!$B$9="Wales",'Wales new suppressed'!J12,IF('Drop-downs'!$B$9="Northern Ireland",'Northern Ireland new suppressed'!J12,"ERROR")))))</f>
        <v>9</v>
      </c>
      <c r="M25" s="116">
        <f>IF('Drop-downs'!$B$9="U.K.",'UK new suppressed'!K12,IF('Drop-downs'!$B$9="England",'England new suppressed'!K12,IF('Drop-downs'!$B$9="Scotland",'Scotland new suppressed'!K12,IF('Drop-downs'!$B$9="Wales",'Wales new suppressed'!K12,IF('Drop-downs'!$B$9="Northern Ireland",'Northern Ireland new suppressed'!K12,"ERROR")))))</f>
        <v>0</v>
      </c>
      <c r="N25" s="117">
        <f>IF('Drop-downs'!$B$9="U.K.",'UK new suppressed'!L12,IF('Drop-downs'!$B$9="England",'England new suppressed'!L12,IF('Drop-downs'!$B$9="Scotland",'Scotland new suppressed'!L12,IF('Drop-downs'!$B$9="Wales",'Wales new suppressed'!L12,IF('Drop-downs'!$B$9="Northern Ireland",'Northern Ireland new suppressed'!L12,"ERROR")))))</f>
        <v>0</v>
      </c>
      <c r="O25" s="115">
        <f>IF('Drop-downs'!$B$9="U.K.",'UK new suppressed'!M12,IF('Drop-downs'!$B$9="England",'England new suppressed'!M12,IF('Drop-downs'!$B$9="Scotland",'Scotland new suppressed'!M12,IF('Drop-downs'!$B$9="Wales",'Wales new suppressed'!M12,IF('Drop-downs'!$B$9="Northern Ireland",'Northern Ireland new suppressed'!M12,"ERROR")))))</f>
        <v>15</v>
      </c>
      <c r="P25" s="116">
        <f>IF('Drop-downs'!$B$9="U.K.",'UK new suppressed'!N12,IF('Drop-downs'!$B$9="England",'England new suppressed'!N12,IF('Drop-downs'!$B$9="Scotland",'Scotland new suppressed'!N12,IF('Drop-downs'!$B$9="Wales",'Wales new suppressed'!N12,IF('Drop-downs'!$B$9="Northern Ireland",'Northern Ireland new suppressed'!N12,"ERROR")))))</f>
        <v>0</v>
      </c>
      <c r="Q25" s="117">
        <f>IF('Drop-downs'!$B$9="U.K.",'UK new suppressed'!O12,IF('Drop-downs'!$B$9="England",'England new suppressed'!O12,IF('Drop-downs'!$B$9="Scotland",'Scotland new suppressed'!O12,IF('Drop-downs'!$B$9="Wales",'Wales new suppressed'!O12,IF('Drop-downs'!$B$9="Northern Ireland",'Northern Ireland new suppressed'!O12,"ERROR")))))</f>
        <v>0</v>
      </c>
      <c r="R25" s="106"/>
      <c r="S25" s="115" t="str">
        <f>IF('Drop-downs'!$B$9="U.K.",'UK new suppressed'!Q12,IF('Drop-downs'!$B$9="England",'England new suppressed'!Q12,IF('Drop-downs'!$B$9="Scotland",'Scotland new suppressed'!Q12,IF('Drop-downs'!$B$9="Wales",'Wales new suppressed'!Q12,IF('Drop-downs'!$B$9="Northern Ireland",'Northern Ireland new suppressed'!Q12,"ERROR")))))</f>
        <v>&lt;5</v>
      </c>
      <c r="T25" s="116">
        <f>IF('Drop-downs'!$B$9="U.K.",'UK new suppressed'!R12,IF('Drop-downs'!$B$9="England",'England new suppressed'!R12,IF('Drop-downs'!$B$9="Scotland",'Scotland new suppressed'!R12,IF('Drop-downs'!$B$9="Wales",'Wales new suppressed'!R12,IF('Drop-downs'!$B$9="Northern Ireland",'Northern Ireland new suppressed'!R12,"ERROR")))))</f>
        <v>0</v>
      </c>
      <c r="U25" s="117">
        <f>IF('Drop-downs'!$B$9="U.K.",'UK new suppressed'!S12,IF('Drop-downs'!$B$9="England",'England new suppressed'!S12,IF('Drop-downs'!$B$9="Scotland",'Scotland new suppressed'!S12,IF('Drop-downs'!$B$9="Wales",'Wales new suppressed'!S12,IF('Drop-downs'!$B$9="Northern Ireland",'Northern Ireland new suppressed'!S12,"ERROR")))))</f>
        <v>0</v>
      </c>
      <c r="V25" s="115">
        <f>IF('Drop-downs'!$B$9="U.K.",'UK new suppressed'!T12,IF('Drop-downs'!$B$9="England",'England new suppressed'!T12,IF('Drop-downs'!$B$9="Scotland",'Scotland new suppressed'!T12,IF('Drop-downs'!$B$9="Wales",'Wales new suppressed'!T12,IF('Drop-downs'!$B$9="Northern Ireland",'Northern Ireland new suppressed'!T12,"ERROR")))))</f>
        <v>6</v>
      </c>
      <c r="W25" s="116">
        <f>IF('Drop-downs'!$B$9="U.K.",'UK new suppressed'!U12,IF('Drop-downs'!$B$9="England",'England new suppressed'!U12,IF('Drop-downs'!$B$9="Scotland",'Scotland new suppressed'!U12,IF('Drop-downs'!$B$9="Wales",'Wales new suppressed'!U12,IF('Drop-downs'!$B$9="Northern Ireland",'Northern Ireland new suppressed'!U12,"ERROR")))))</f>
        <v>0</v>
      </c>
      <c r="X25" s="117">
        <f>IF('Drop-downs'!$B$9="U.K.",'UK new suppressed'!V12,IF('Drop-downs'!$B$9="England",'England new suppressed'!V12,IF('Drop-downs'!$B$9="Scotland",'Scotland new suppressed'!V12,IF('Drop-downs'!$B$9="Wales",'Wales new suppressed'!V12,IF('Drop-downs'!$B$9="Northern Ireland",'Northern Ireland new suppressed'!V12,"ERROR")))))</f>
        <v>0</v>
      </c>
      <c r="Y25" s="106"/>
      <c r="Z25" s="115">
        <f>IF('Drop-downs'!$B$9="U.K.",'UK new suppressed'!X12,IF('Drop-downs'!$B$9="England",'England new suppressed'!X12,IF('Drop-downs'!$B$9="Scotland",'Scotland new suppressed'!X12,IF('Drop-downs'!$B$9="Wales",'Wales new suppressed'!X12,IF('Drop-downs'!$B$9="Northern Ireland",'Northern Ireland new suppressed'!X12,"ERROR")))))</f>
        <v>335</v>
      </c>
      <c r="AA25" s="116">
        <f>IF('Drop-downs'!$B$9="U.K.",'UK new suppressed'!Y12,IF('Drop-downs'!$B$9="England",'England new suppressed'!Y12,IF('Drop-downs'!$B$9="Scotland",'Scotland new suppressed'!Y12,IF('Drop-downs'!$B$9="Wales",'Wales new suppressed'!Y12,IF('Drop-downs'!$B$9="Northern Ireland",'Northern Ireland new suppressed'!Y12,"ERROR")))))</f>
        <v>0</v>
      </c>
      <c r="AB25" s="117">
        <f>IF('Drop-downs'!$B$9="U.K.",'UK new suppressed'!Z12,IF('Drop-downs'!$B$9="England",'England new suppressed'!Z12,IF('Drop-downs'!$B$9="Scotland",'Scotland new suppressed'!Z12,IF('Drop-downs'!$B$9="Wales",'Wales new suppressed'!Z12,IF('Drop-downs'!$B$9="Northern Ireland",'Northern Ireland new suppressed'!Z12,"ERROR")))))</f>
        <v>0</v>
      </c>
      <c r="AC25" s="115">
        <f>IF('Drop-downs'!$B$9="U.K.",'UK new suppressed'!AA12,IF('Drop-downs'!$B$9="England",'England new suppressed'!AA12,IF('Drop-downs'!$B$9="Scotland",'Scotland new suppressed'!AA12,IF('Drop-downs'!$B$9="Wales",'Wales new suppressed'!AA12,IF('Drop-downs'!$B$9="Northern Ireland",'Northern Ireland new suppressed'!AA12,"ERROR")))))</f>
        <v>469</v>
      </c>
      <c r="AD25" s="116">
        <f>IF('Drop-downs'!$B$9="U.K.",'UK new suppressed'!AB12,IF('Drop-downs'!$B$9="England",'England new suppressed'!AB12,IF('Drop-downs'!$B$9="Scotland",'Scotland new suppressed'!AB12,IF('Drop-downs'!$B$9="Wales",'Wales new suppressed'!AB12,IF('Drop-downs'!$B$9="Northern Ireland",'Northern Ireland new suppressed'!AB12,"ERROR")))))</f>
        <v>0</v>
      </c>
      <c r="AE25" s="117">
        <f>IF('Drop-downs'!$B$9="U.K.",'UK new suppressed'!AC12,IF('Drop-downs'!$B$9="England",'England new suppressed'!AC12,IF('Drop-downs'!$B$9="Scotland",'Scotland new suppressed'!AC12,IF('Drop-downs'!$B$9="Wales",'Wales new suppressed'!AC12,IF('Drop-downs'!$B$9="Northern Ireland",'Northern Ireland new suppressed'!AC12,"ERROR")))))</f>
        <v>0</v>
      </c>
      <c r="AF25" s="139"/>
      <c r="AG25" s="139"/>
      <c r="AH25" s="139"/>
      <c r="AI25" s="138"/>
    </row>
    <row r="26" spans="2:35" s="104" customFormat="1" x14ac:dyDescent="0.25">
      <c r="B26" s="109">
        <v>1956</v>
      </c>
      <c r="C26" s="105"/>
      <c r="D26" s="112">
        <f>IF('Drop-downs'!$B$9="U.K.",'UK new suppressed'!B13,IF('Drop-downs'!$B$9="England",'England new suppressed'!B13,IF('Drop-downs'!$B$9="Scotland",'Scotland new suppressed'!B13,IF('Drop-downs'!$B$9="Wales",'Wales new suppressed'!B13,IF('Drop-downs'!$B$9="Northern Ireland",'Northern Ireland new suppressed'!B13,"ERROR")))))</f>
        <v>86</v>
      </c>
      <c r="E26" s="113">
        <f>IF('Drop-downs'!$B$9="U.K.",'UK new suppressed'!C13,IF('Drop-downs'!$B$9="England",'England new suppressed'!C13,IF('Drop-downs'!$B$9="Scotland",'Scotland new suppressed'!C13,IF('Drop-downs'!$B$9="Wales",'Wales new suppressed'!C13,IF('Drop-downs'!$B$9="Northern Ireland",'Northern Ireland new suppressed'!C13,"ERROR")))))</f>
        <v>0</v>
      </c>
      <c r="F26" s="114">
        <f>IF('Drop-downs'!$B$9="U.K.",'UK new suppressed'!D13,IF('Drop-downs'!$B$9="England",'England new suppressed'!D13,IF('Drop-downs'!$B$9="Scotland",'Scotland new suppressed'!D13,IF('Drop-downs'!$B$9="Wales",'Wales new suppressed'!D13,IF('Drop-downs'!$B$9="Northern Ireland",'Northern Ireland new suppressed'!D13,"ERROR")))))</f>
        <v>0</v>
      </c>
      <c r="G26" s="106"/>
      <c r="H26" s="112">
        <f>IF('Drop-downs'!$B$9="U.K.",'UK new suppressed'!F13,IF('Drop-downs'!$B$9="England",'England new suppressed'!F13,IF('Drop-downs'!$B$9="Scotland",'Scotland new suppressed'!F13,IF('Drop-downs'!$B$9="Wales",'Wales new suppressed'!F13,IF('Drop-downs'!$B$9="Northern Ireland",'Northern Ireland new suppressed'!F13,"ERROR")))))</f>
        <v>0</v>
      </c>
      <c r="I26" s="113">
        <f>IF('Drop-downs'!$B$9="U.K.",'UK new suppressed'!G13,IF('Drop-downs'!$B$9="England",'England new suppressed'!G13,IF('Drop-downs'!$B$9="Scotland",'Scotland new suppressed'!G13,IF('Drop-downs'!$B$9="Wales",'Wales new suppressed'!G13,IF('Drop-downs'!$B$9="Northern Ireland",'Northern Ireland new suppressed'!G13,"ERROR")))))</f>
        <v>0</v>
      </c>
      <c r="J26" s="114">
        <f>IF('Drop-downs'!$B$9="U.K.",'UK new suppressed'!H13,IF('Drop-downs'!$B$9="England",'England new suppressed'!H13,IF('Drop-downs'!$B$9="Scotland",'Scotland new suppressed'!H13,IF('Drop-downs'!$B$9="Wales",'Wales new suppressed'!H13,IF('Drop-downs'!$B$9="Northern Ireland",'Northern Ireland new suppressed'!H13,"ERROR")))))</f>
        <v>0</v>
      </c>
      <c r="K26" s="106"/>
      <c r="L26" s="112">
        <f>IF('Drop-downs'!$B$9="U.K.",'UK new suppressed'!J13,IF('Drop-downs'!$B$9="England",'England new suppressed'!J13,IF('Drop-downs'!$B$9="Scotland",'Scotland new suppressed'!J13,IF('Drop-downs'!$B$9="Wales",'Wales new suppressed'!J13,IF('Drop-downs'!$B$9="Northern Ireland",'Northern Ireland new suppressed'!J13,"ERROR")))))</f>
        <v>9</v>
      </c>
      <c r="M26" s="113">
        <f>IF('Drop-downs'!$B$9="U.K.",'UK new suppressed'!K13,IF('Drop-downs'!$B$9="England",'England new suppressed'!K13,IF('Drop-downs'!$B$9="Scotland",'Scotland new suppressed'!K13,IF('Drop-downs'!$B$9="Wales",'Wales new suppressed'!K13,IF('Drop-downs'!$B$9="Northern Ireland",'Northern Ireland new suppressed'!K13,"ERROR")))))</f>
        <v>0</v>
      </c>
      <c r="N26" s="114">
        <f>IF('Drop-downs'!$B$9="U.K.",'UK new suppressed'!L13,IF('Drop-downs'!$B$9="England",'England new suppressed'!L13,IF('Drop-downs'!$B$9="Scotland",'Scotland new suppressed'!L13,IF('Drop-downs'!$B$9="Wales",'Wales new suppressed'!L13,IF('Drop-downs'!$B$9="Northern Ireland",'Northern Ireland new suppressed'!L13,"ERROR")))))</f>
        <v>0</v>
      </c>
      <c r="O26" s="112">
        <f>IF('Drop-downs'!$B$9="U.K.",'UK new suppressed'!M13,IF('Drop-downs'!$B$9="England",'England new suppressed'!M13,IF('Drop-downs'!$B$9="Scotland",'Scotland new suppressed'!M13,IF('Drop-downs'!$B$9="Wales",'Wales new suppressed'!M13,IF('Drop-downs'!$B$9="Northern Ireland",'Northern Ireland new suppressed'!M13,"ERROR")))))</f>
        <v>16</v>
      </c>
      <c r="P26" s="113">
        <f>IF('Drop-downs'!$B$9="U.K.",'UK new suppressed'!N13,IF('Drop-downs'!$B$9="England",'England new suppressed'!N13,IF('Drop-downs'!$B$9="Scotland",'Scotland new suppressed'!N13,IF('Drop-downs'!$B$9="Wales",'Wales new suppressed'!N13,IF('Drop-downs'!$B$9="Northern Ireland",'Northern Ireland new suppressed'!N13,"ERROR")))))</f>
        <v>0</v>
      </c>
      <c r="Q26" s="114">
        <f>IF('Drop-downs'!$B$9="U.K.",'UK new suppressed'!O13,IF('Drop-downs'!$B$9="England",'England new suppressed'!O13,IF('Drop-downs'!$B$9="Scotland",'Scotland new suppressed'!O13,IF('Drop-downs'!$B$9="Wales",'Wales new suppressed'!O13,IF('Drop-downs'!$B$9="Northern Ireland",'Northern Ireland new suppressed'!O13,"ERROR")))))</f>
        <v>0</v>
      </c>
      <c r="R26" s="106"/>
      <c r="S26" s="112" t="str">
        <f>IF('Drop-downs'!$B$9="U.K.",'UK new suppressed'!Q13,IF('Drop-downs'!$B$9="England",'England new suppressed'!Q13,IF('Drop-downs'!$B$9="Scotland",'Scotland new suppressed'!Q13,IF('Drop-downs'!$B$9="Wales",'Wales new suppressed'!Q13,IF('Drop-downs'!$B$9="Northern Ireland",'Northern Ireland new suppressed'!Q13,"ERROR")))))</f>
        <v>&lt;5</v>
      </c>
      <c r="T26" s="113">
        <f>IF('Drop-downs'!$B$9="U.K.",'UK new suppressed'!R13,IF('Drop-downs'!$B$9="England",'England new suppressed'!R13,IF('Drop-downs'!$B$9="Scotland",'Scotland new suppressed'!R13,IF('Drop-downs'!$B$9="Wales",'Wales new suppressed'!R13,IF('Drop-downs'!$B$9="Northern Ireland",'Northern Ireland new suppressed'!R13,"ERROR")))))</f>
        <v>0</v>
      </c>
      <c r="U26" s="114">
        <f>IF('Drop-downs'!$B$9="U.K.",'UK new suppressed'!S13,IF('Drop-downs'!$B$9="England",'England new suppressed'!S13,IF('Drop-downs'!$B$9="Scotland",'Scotland new suppressed'!S13,IF('Drop-downs'!$B$9="Wales",'Wales new suppressed'!S13,IF('Drop-downs'!$B$9="Northern Ireland",'Northern Ireland new suppressed'!S13,"ERROR")))))</f>
        <v>0</v>
      </c>
      <c r="V26" s="112">
        <f>IF('Drop-downs'!$B$9="U.K.",'UK new suppressed'!T13,IF('Drop-downs'!$B$9="England",'England new suppressed'!T13,IF('Drop-downs'!$B$9="Scotland",'Scotland new suppressed'!T13,IF('Drop-downs'!$B$9="Wales",'Wales new suppressed'!T13,IF('Drop-downs'!$B$9="Northern Ireland",'Northern Ireland new suppressed'!T13,"ERROR")))))</f>
        <v>6</v>
      </c>
      <c r="W26" s="113">
        <f>IF('Drop-downs'!$B$9="U.K.",'UK new suppressed'!U13,IF('Drop-downs'!$B$9="England",'England new suppressed'!U13,IF('Drop-downs'!$B$9="Scotland",'Scotland new suppressed'!U13,IF('Drop-downs'!$B$9="Wales",'Wales new suppressed'!U13,IF('Drop-downs'!$B$9="Northern Ireland",'Northern Ireland new suppressed'!U13,"ERROR")))))</f>
        <v>0</v>
      </c>
      <c r="X26" s="114">
        <f>IF('Drop-downs'!$B$9="U.K.",'UK new suppressed'!V13,IF('Drop-downs'!$B$9="England",'England new suppressed'!V13,IF('Drop-downs'!$B$9="Scotland",'Scotland new suppressed'!V13,IF('Drop-downs'!$B$9="Wales",'Wales new suppressed'!V13,IF('Drop-downs'!$B$9="Northern Ireland",'Northern Ireland new suppressed'!V13,"ERROR")))))</f>
        <v>0</v>
      </c>
      <c r="Y26" s="106"/>
      <c r="Z26" s="112">
        <f>IF('Drop-downs'!$B$9="U.K.",'UK new suppressed'!X13,IF('Drop-downs'!$B$9="England",'England new suppressed'!X13,IF('Drop-downs'!$B$9="Scotland",'Scotland new suppressed'!X13,IF('Drop-downs'!$B$9="Wales",'Wales new suppressed'!X13,IF('Drop-downs'!$B$9="Northern Ireland",'Northern Ireland new suppressed'!X13,"ERROR")))))</f>
        <v>347</v>
      </c>
      <c r="AA26" s="113">
        <f>IF('Drop-downs'!$B$9="U.K.",'UK new suppressed'!Y13,IF('Drop-downs'!$B$9="England",'England new suppressed'!Y13,IF('Drop-downs'!$B$9="Scotland",'Scotland new suppressed'!Y13,IF('Drop-downs'!$B$9="Wales",'Wales new suppressed'!Y13,IF('Drop-downs'!$B$9="Northern Ireland",'Northern Ireland new suppressed'!Y13,"ERROR")))))</f>
        <v>0</v>
      </c>
      <c r="AB26" s="114">
        <f>IF('Drop-downs'!$B$9="U.K.",'UK new suppressed'!Z13,IF('Drop-downs'!$B$9="England",'England new suppressed'!Z13,IF('Drop-downs'!$B$9="Scotland",'Scotland new suppressed'!Z13,IF('Drop-downs'!$B$9="Wales",'Wales new suppressed'!Z13,IF('Drop-downs'!$B$9="Northern Ireland",'Northern Ireland new suppressed'!Z13,"ERROR")))))</f>
        <v>0</v>
      </c>
      <c r="AC26" s="112">
        <f>IF('Drop-downs'!$B$9="U.K.",'UK new suppressed'!AA13,IF('Drop-downs'!$B$9="England",'England new suppressed'!AA13,IF('Drop-downs'!$B$9="Scotland",'Scotland new suppressed'!AA13,IF('Drop-downs'!$B$9="Wales",'Wales new suppressed'!AA13,IF('Drop-downs'!$B$9="Northern Ireland",'Northern Ireland new suppressed'!AA13,"ERROR")))))</f>
        <v>484</v>
      </c>
      <c r="AD26" s="113">
        <f>IF('Drop-downs'!$B$9="U.K.",'UK new suppressed'!AB13,IF('Drop-downs'!$B$9="England",'England new suppressed'!AB13,IF('Drop-downs'!$B$9="Scotland",'Scotland new suppressed'!AB13,IF('Drop-downs'!$B$9="Wales",'Wales new suppressed'!AB13,IF('Drop-downs'!$B$9="Northern Ireland",'Northern Ireland new suppressed'!AB13,"ERROR")))))</f>
        <v>0</v>
      </c>
      <c r="AE26" s="114">
        <f>IF('Drop-downs'!$B$9="U.K.",'UK new suppressed'!AC13,IF('Drop-downs'!$B$9="England",'England new suppressed'!AC13,IF('Drop-downs'!$B$9="Scotland",'Scotland new suppressed'!AC13,IF('Drop-downs'!$B$9="Wales",'Wales new suppressed'!AC13,IF('Drop-downs'!$B$9="Northern Ireland",'Northern Ireland new suppressed'!AC13,"ERROR")))))</f>
        <v>0</v>
      </c>
      <c r="AF26" s="137"/>
      <c r="AG26" s="137"/>
      <c r="AH26" s="137"/>
      <c r="AI26" s="138"/>
    </row>
    <row r="27" spans="2:35" s="104" customFormat="1" x14ac:dyDescent="0.25">
      <c r="B27" s="110">
        <v>1957</v>
      </c>
      <c r="C27" s="105"/>
      <c r="D27" s="115">
        <f>IF('Drop-downs'!$B$9="U.K.",'UK new suppressed'!B14,IF('Drop-downs'!$B$9="England",'England new suppressed'!B14,IF('Drop-downs'!$B$9="Scotland",'Scotland new suppressed'!B14,IF('Drop-downs'!$B$9="Wales",'Wales new suppressed'!B14,IF('Drop-downs'!$B$9="Northern Ireland",'Northern Ireland new suppressed'!B14,"ERROR")))))</f>
        <v>90</v>
      </c>
      <c r="E27" s="116">
        <f>IF('Drop-downs'!$B$9="U.K.",'UK new suppressed'!C14,IF('Drop-downs'!$B$9="England",'England new suppressed'!C14,IF('Drop-downs'!$B$9="Scotland",'Scotland new suppressed'!C14,IF('Drop-downs'!$B$9="Wales",'Wales new suppressed'!C14,IF('Drop-downs'!$B$9="Northern Ireland",'Northern Ireland new suppressed'!C14,"ERROR")))))</f>
        <v>0</v>
      </c>
      <c r="F27" s="117">
        <f>IF('Drop-downs'!$B$9="U.K.",'UK new suppressed'!D14,IF('Drop-downs'!$B$9="England",'England new suppressed'!D14,IF('Drop-downs'!$B$9="Scotland",'Scotland new suppressed'!D14,IF('Drop-downs'!$B$9="Wales",'Wales new suppressed'!D14,IF('Drop-downs'!$B$9="Northern Ireland",'Northern Ireland new suppressed'!D14,"ERROR")))))</f>
        <v>0</v>
      </c>
      <c r="G27" s="106"/>
      <c r="H27" s="115">
        <f>IF('Drop-downs'!$B$9="U.K.",'UK new suppressed'!F14,IF('Drop-downs'!$B$9="England",'England new suppressed'!F14,IF('Drop-downs'!$B$9="Scotland",'Scotland new suppressed'!F14,IF('Drop-downs'!$B$9="Wales",'Wales new suppressed'!F14,IF('Drop-downs'!$B$9="Northern Ireland",'Northern Ireland new suppressed'!F14,"ERROR")))))</f>
        <v>0</v>
      </c>
      <c r="I27" s="116">
        <f>IF('Drop-downs'!$B$9="U.K.",'UK new suppressed'!G14,IF('Drop-downs'!$B$9="England",'England new suppressed'!G14,IF('Drop-downs'!$B$9="Scotland",'Scotland new suppressed'!G14,IF('Drop-downs'!$B$9="Wales",'Wales new suppressed'!G14,IF('Drop-downs'!$B$9="Northern Ireland",'Northern Ireland new suppressed'!G14,"ERROR")))))</f>
        <v>0</v>
      </c>
      <c r="J27" s="117">
        <f>IF('Drop-downs'!$B$9="U.K.",'UK new suppressed'!H14,IF('Drop-downs'!$B$9="England",'England new suppressed'!H14,IF('Drop-downs'!$B$9="Scotland",'Scotland new suppressed'!H14,IF('Drop-downs'!$B$9="Wales",'Wales new suppressed'!H14,IF('Drop-downs'!$B$9="Northern Ireland",'Northern Ireland new suppressed'!H14,"ERROR")))))</f>
        <v>0</v>
      </c>
      <c r="K27" s="106"/>
      <c r="L27" s="115">
        <f>IF('Drop-downs'!$B$9="U.K.",'UK new suppressed'!J14,IF('Drop-downs'!$B$9="England",'England new suppressed'!J14,IF('Drop-downs'!$B$9="Scotland",'Scotland new suppressed'!J14,IF('Drop-downs'!$B$9="Wales",'Wales new suppressed'!J14,IF('Drop-downs'!$B$9="Northern Ireland",'Northern Ireland new suppressed'!J14,"ERROR")))))</f>
        <v>9</v>
      </c>
      <c r="M27" s="116">
        <f>IF('Drop-downs'!$B$9="U.K.",'UK new suppressed'!K14,IF('Drop-downs'!$B$9="England",'England new suppressed'!K14,IF('Drop-downs'!$B$9="Scotland",'Scotland new suppressed'!K14,IF('Drop-downs'!$B$9="Wales",'Wales new suppressed'!K14,IF('Drop-downs'!$B$9="Northern Ireland",'Northern Ireland new suppressed'!K14,"ERROR")))))</f>
        <v>0</v>
      </c>
      <c r="N27" s="117">
        <f>IF('Drop-downs'!$B$9="U.K.",'UK new suppressed'!L14,IF('Drop-downs'!$B$9="England",'England new suppressed'!L14,IF('Drop-downs'!$B$9="Scotland",'Scotland new suppressed'!L14,IF('Drop-downs'!$B$9="Wales",'Wales new suppressed'!L14,IF('Drop-downs'!$B$9="Northern Ireland",'Northern Ireland new suppressed'!L14,"ERROR")))))</f>
        <v>0</v>
      </c>
      <c r="O27" s="115">
        <f>IF('Drop-downs'!$B$9="U.K.",'UK new suppressed'!M14,IF('Drop-downs'!$B$9="England",'England new suppressed'!M14,IF('Drop-downs'!$B$9="Scotland",'Scotland new suppressed'!M14,IF('Drop-downs'!$B$9="Wales",'Wales new suppressed'!M14,IF('Drop-downs'!$B$9="Northern Ireland",'Northern Ireland new suppressed'!M14,"ERROR")))))</f>
        <v>16</v>
      </c>
      <c r="P27" s="116">
        <f>IF('Drop-downs'!$B$9="U.K.",'UK new suppressed'!N14,IF('Drop-downs'!$B$9="England",'England new suppressed'!N14,IF('Drop-downs'!$B$9="Scotland",'Scotland new suppressed'!N14,IF('Drop-downs'!$B$9="Wales",'Wales new suppressed'!N14,IF('Drop-downs'!$B$9="Northern Ireland",'Northern Ireland new suppressed'!N14,"ERROR")))))</f>
        <v>0</v>
      </c>
      <c r="Q27" s="117">
        <f>IF('Drop-downs'!$B$9="U.K.",'UK new suppressed'!O14,IF('Drop-downs'!$B$9="England",'England new suppressed'!O14,IF('Drop-downs'!$B$9="Scotland",'Scotland new suppressed'!O14,IF('Drop-downs'!$B$9="Wales",'Wales new suppressed'!O14,IF('Drop-downs'!$B$9="Northern Ireland",'Northern Ireland new suppressed'!O14,"ERROR")))))</f>
        <v>0</v>
      </c>
      <c r="R27" s="106"/>
      <c r="S27" s="115" t="str">
        <f>IF('Drop-downs'!$B$9="U.K.",'UK new suppressed'!Q14,IF('Drop-downs'!$B$9="England",'England new suppressed'!Q14,IF('Drop-downs'!$B$9="Scotland",'Scotland new suppressed'!Q14,IF('Drop-downs'!$B$9="Wales",'Wales new suppressed'!Q14,IF('Drop-downs'!$B$9="Northern Ireland",'Northern Ireland new suppressed'!Q14,"ERROR")))))</f>
        <v>&lt;5</v>
      </c>
      <c r="T27" s="116">
        <f>IF('Drop-downs'!$B$9="U.K.",'UK new suppressed'!R14,IF('Drop-downs'!$B$9="England",'England new suppressed'!R14,IF('Drop-downs'!$B$9="Scotland",'Scotland new suppressed'!R14,IF('Drop-downs'!$B$9="Wales",'Wales new suppressed'!R14,IF('Drop-downs'!$B$9="Northern Ireland",'Northern Ireland new suppressed'!R14,"ERROR")))))</f>
        <v>0</v>
      </c>
      <c r="U27" s="117">
        <f>IF('Drop-downs'!$B$9="U.K.",'UK new suppressed'!S14,IF('Drop-downs'!$B$9="England",'England new suppressed'!S14,IF('Drop-downs'!$B$9="Scotland",'Scotland new suppressed'!S14,IF('Drop-downs'!$B$9="Wales",'Wales new suppressed'!S14,IF('Drop-downs'!$B$9="Northern Ireland",'Northern Ireland new suppressed'!S14,"ERROR")))))</f>
        <v>0</v>
      </c>
      <c r="V27" s="115">
        <f>IF('Drop-downs'!$B$9="U.K.",'UK new suppressed'!T14,IF('Drop-downs'!$B$9="England",'England new suppressed'!T14,IF('Drop-downs'!$B$9="Scotland",'Scotland new suppressed'!T14,IF('Drop-downs'!$B$9="Wales",'Wales new suppressed'!T14,IF('Drop-downs'!$B$9="Northern Ireland",'Northern Ireland new suppressed'!T14,"ERROR")))))</f>
        <v>5</v>
      </c>
      <c r="W27" s="116">
        <f>IF('Drop-downs'!$B$9="U.K.",'UK new suppressed'!U14,IF('Drop-downs'!$B$9="England",'England new suppressed'!U14,IF('Drop-downs'!$B$9="Scotland",'Scotland new suppressed'!U14,IF('Drop-downs'!$B$9="Wales",'Wales new suppressed'!U14,IF('Drop-downs'!$B$9="Northern Ireland",'Northern Ireland new suppressed'!U14,"ERROR")))))</f>
        <v>0</v>
      </c>
      <c r="X27" s="117">
        <f>IF('Drop-downs'!$B$9="U.K.",'UK new suppressed'!V14,IF('Drop-downs'!$B$9="England",'England new suppressed'!V14,IF('Drop-downs'!$B$9="Scotland",'Scotland new suppressed'!V14,IF('Drop-downs'!$B$9="Wales",'Wales new suppressed'!V14,IF('Drop-downs'!$B$9="Northern Ireland",'Northern Ireland new suppressed'!V14,"ERROR")))))</f>
        <v>0</v>
      </c>
      <c r="Y27" s="106"/>
      <c r="Z27" s="115">
        <f>IF('Drop-downs'!$B$9="U.K.",'UK new suppressed'!X14,IF('Drop-downs'!$B$9="England",'England new suppressed'!X14,IF('Drop-downs'!$B$9="Scotland",'Scotland new suppressed'!X14,IF('Drop-downs'!$B$9="Wales",'Wales new suppressed'!X14,IF('Drop-downs'!$B$9="Northern Ireland",'Northern Ireland new suppressed'!X14,"ERROR")))))</f>
        <v>361</v>
      </c>
      <c r="AA27" s="116">
        <f>IF('Drop-downs'!$B$9="U.K.",'UK new suppressed'!Y14,IF('Drop-downs'!$B$9="England",'England new suppressed'!Y14,IF('Drop-downs'!$B$9="Scotland",'Scotland new suppressed'!Y14,IF('Drop-downs'!$B$9="Wales",'Wales new suppressed'!Y14,IF('Drop-downs'!$B$9="Northern Ireland",'Northern Ireland new suppressed'!Y14,"ERROR")))))</f>
        <v>0</v>
      </c>
      <c r="AB27" s="117">
        <f>IF('Drop-downs'!$B$9="U.K.",'UK new suppressed'!Z14,IF('Drop-downs'!$B$9="England",'England new suppressed'!Z14,IF('Drop-downs'!$B$9="Scotland",'Scotland new suppressed'!Z14,IF('Drop-downs'!$B$9="Wales",'Wales new suppressed'!Z14,IF('Drop-downs'!$B$9="Northern Ireland",'Northern Ireland new suppressed'!Z14,"ERROR")))))</f>
        <v>0</v>
      </c>
      <c r="AC27" s="115">
        <f>IF('Drop-downs'!$B$9="U.K.",'UK new suppressed'!AA14,IF('Drop-downs'!$B$9="England",'England new suppressed'!AA14,IF('Drop-downs'!$B$9="Scotland",'Scotland new suppressed'!AA14,IF('Drop-downs'!$B$9="Wales",'Wales new suppressed'!AA14,IF('Drop-downs'!$B$9="Northern Ireland",'Northern Ireland new suppressed'!AA14,"ERROR")))))</f>
        <v>498</v>
      </c>
      <c r="AD27" s="116">
        <f>IF('Drop-downs'!$B$9="U.K.",'UK new suppressed'!AB14,IF('Drop-downs'!$B$9="England",'England new suppressed'!AB14,IF('Drop-downs'!$B$9="Scotland",'Scotland new suppressed'!AB14,IF('Drop-downs'!$B$9="Wales",'Wales new suppressed'!AB14,IF('Drop-downs'!$B$9="Northern Ireland",'Northern Ireland new suppressed'!AB14,"ERROR")))))</f>
        <v>0</v>
      </c>
      <c r="AE27" s="117">
        <f>IF('Drop-downs'!$B$9="U.K.",'UK new suppressed'!AC14,IF('Drop-downs'!$B$9="England",'England new suppressed'!AC14,IF('Drop-downs'!$B$9="Scotland",'Scotland new suppressed'!AC14,IF('Drop-downs'!$B$9="Wales",'Wales new suppressed'!AC14,IF('Drop-downs'!$B$9="Northern Ireland",'Northern Ireland new suppressed'!AC14,"ERROR")))))</f>
        <v>0</v>
      </c>
      <c r="AF27" s="139"/>
      <c r="AG27" s="139"/>
      <c r="AH27" s="139"/>
      <c r="AI27" s="138"/>
    </row>
    <row r="28" spans="2:35" s="104" customFormat="1" x14ac:dyDescent="0.25">
      <c r="B28" s="109">
        <v>1958</v>
      </c>
      <c r="C28" s="105"/>
      <c r="D28" s="112">
        <f>IF('Drop-downs'!$B$9="U.K.",'UK new suppressed'!B15,IF('Drop-downs'!$B$9="England",'England new suppressed'!B15,IF('Drop-downs'!$B$9="Scotland",'Scotland new suppressed'!B15,IF('Drop-downs'!$B$9="Wales",'Wales new suppressed'!B15,IF('Drop-downs'!$B$9="Northern Ireland",'Northern Ireland new suppressed'!B15,"ERROR")))))</f>
        <v>96</v>
      </c>
      <c r="E28" s="113">
        <f>IF('Drop-downs'!$B$9="U.K.",'UK new suppressed'!C15,IF('Drop-downs'!$B$9="England",'England new suppressed'!C15,IF('Drop-downs'!$B$9="Scotland",'Scotland new suppressed'!C15,IF('Drop-downs'!$B$9="Wales",'Wales new suppressed'!C15,IF('Drop-downs'!$B$9="Northern Ireland",'Northern Ireland new suppressed'!C15,"ERROR")))))</f>
        <v>0</v>
      </c>
      <c r="F28" s="114">
        <f>IF('Drop-downs'!$B$9="U.K.",'UK new suppressed'!D15,IF('Drop-downs'!$B$9="England",'England new suppressed'!D15,IF('Drop-downs'!$B$9="Scotland",'Scotland new suppressed'!D15,IF('Drop-downs'!$B$9="Wales",'Wales new suppressed'!D15,IF('Drop-downs'!$B$9="Northern Ireland",'Northern Ireland new suppressed'!D15,"ERROR")))))</f>
        <v>0</v>
      </c>
      <c r="G28" s="106"/>
      <c r="H28" s="112">
        <f>IF('Drop-downs'!$B$9="U.K.",'UK new suppressed'!F15,IF('Drop-downs'!$B$9="England",'England new suppressed'!F15,IF('Drop-downs'!$B$9="Scotland",'Scotland new suppressed'!F15,IF('Drop-downs'!$B$9="Wales",'Wales new suppressed'!F15,IF('Drop-downs'!$B$9="Northern Ireland",'Northern Ireland new suppressed'!F15,"ERROR")))))</f>
        <v>0</v>
      </c>
      <c r="I28" s="113">
        <f>IF('Drop-downs'!$B$9="U.K.",'UK new suppressed'!G15,IF('Drop-downs'!$B$9="England",'England new suppressed'!G15,IF('Drop-downs'!$B$9="Scotland",'Scotland new suppressed'!G15,IF('Drop-downs'!$B$9="Wales",'Wales new suppressed'!G15,IF('Drop-downs'!$B$9="Northern Ireland",'Northern Ireland new suppressed'!G15,"ERROR")))))</f>
        <v>0</v>
      </c>
      <c r="J28" s="114">
        <f>IF('Drop-downs'!$B$9="U.K.",'UK new suppressed'!H15,IF('Drop-downs'!$B$9="England",'England new suppressed'!H15,IF('Drop-downs'!$B$9="Scotland",'Scotland new suppressed'!H15,IF('Drop-downs'!$B$9="Wales",'Wales new suppressed'!H15,IF('Drop-downs'!$B$9="Northern Ireland",'Northern Ireland new suppressed'!H15,"ERROR")))))</f>
        <v>0</v>
      </c>
      <c r="K28" s="106"/>
      <c r="L28" s="112">
        <f>IF('Drop-downs'!$B$9="U.K.",'UK new suppressed'!J15,IF('Drop-downs'!$B$9="England",'England new suppressed'!J15,IF('Drop-downs'!$B$9="Scotland",'Scotland new suppressed'!J15,IF('Drop-downs'!$B$9="Wales",'Wales new suppressed'!J15,IF('Drop-downs'!$B$9="Northern Ireland",'Northern Ireland new suppressed'!J15,"ERROR")))))</f>
        <v>10</v>
      </c>
      <c r="M28" s="113">
        <f>IF('Drop-downs'!$B$9="U.K.",'UK new suppressed'!K15,IF('Drop-downs'!$B$9="England",'England new suppressed'!K15,IF('Drop-downs'!$B$9="Scotland",'Scotland new suppressed'!K15,IF('Drop-downs'!$B$9="Wales",'Wales new suppressed'!K15,IF('Drop-downs'!$B$9="Northern Ireland",'Northern Ireland new suppressed'!K15,"ERROR")))))</f>
        <v>0</v>
      </c>
      <c r="N28" s="114">
        <f>IF('Drop-downs'!$B$9="U.K.",'UK new suppressed'!L15,IF('Drop-downs'!$B$9="England",'England new suppressed'!L15,IF('Drop-downs'!$B$9="Scotland",'Scotland new suppressed'!L15,IF('Drop-downs'!$B$9="Wales",'Wales new suppressed'!L15,IF('Drop-downs'!$B$9="Northern Ireland",'Northern Ireland new suppressed'!L15,"ERROR")))))</f>
        <v>0</v>
      </c>
      <c r="O28" s="112">
        <f>IF('Drop-downs'!$B$9="U.K.",'UK new suppressed'!M15,IF('Drop-downs'!$B$9="England",'England new suppressed'!M15,IF('Drop-downs'!$B$9="Scotland",'Scotland new suppressed'!M15,IF('Drop-downs'!$B$9="Wales",'Wales new suppressed'!M15,IF('Drop-downs'!$B$9="Northern Ireland",'Northern Ireland new suppressed'!M15,"ERROR")))))</f>
        <v>17</v>
      </c>
      <c r="P28" s="113">
        <f>IF('Drop-downs'!$B$9="U.K.",'UK new suppressed'!N15,IF('Drop-downs'!$B$9="England",'England new suppressed'!N15,IF('Drop-downs'!$B$9="Scotland",'Scotland new suppressed'!N15,IF('Drop-downs'!$B$9="Wales",'Wales new suppressed'!N15,IF('Drop-downs'!$B$9="Northern Ireland",'Northern Ireland new suppressed'!N15,"ERROR")))))</f>
        <v>0</v>
      </c>
      <c r="Q28" s="114">
        <f>IF('Drop-downs'!$B$9="U.K.",'UK new suppressed'!O15,IF('Drop-downs'!$B$9="England",'England new suppressed'!O15,IF('Drop-downs'!$B$9="Scotland",'Scotland new suppressed'!O15,IF('Drop-downs'!$B$9="Wales",'Wales new suppressed'!O15,IF('Drop-downs'!$B$9="Northern Ireland",'Northern Ireland new suppressed'!O15,"ERROR")))))</f>
        <v>0</v>
      </c>
      <c r="R28" s="106"/>
      <c r="S28" s="112" t="str">
        <f>IF('Drop-downs'!$B$9="U.K.",'UK new suppressed'!Q15,IF('Drop-downs'!$B$9="England",'England new suppressed'!Q15,IF('Drop-downs'!$B$9="Scotland",'Scotland new suppressed'!Q15,IF('Drop-downs'!$B$9="Wales",'Wales new suppressed'!Q15,IF('Drop-downs'!$B$9="Northern Ireland",'Northern Ireland new suppressed'!Q15,"ERROR")))))</f>
        <v>&lt;5</v>
      </c>
      <c r="T28" s="113">
        <f>IF('Drop-downs'!$B$9="U.K.",'UK new suppressed'!R15,IF('Drop-downs'!$B$9="England",'England new suppressed'!R15,IF('Drop-downs'!$B$9="Scotland",'Scotland new suppressed'!R15,IF('Drop-downs'!$B$9="Wales",'Wales new suppressed'!R15,IF('Drop-downs'!$B$9="Northern Ireland",'Northern Ireland new suppressed'!R15,"ERROR")))))</f>
        <v>0</v>
      </c>
      <c r="U28" s="114">
        <f>IF('Drop-downs'!$B$9="U.K.",'UK new suppressed'!S15,IF('Drop-downs'!$B$9="England",'England new suppressed'!S15,IF('Drop-downs'!$B$9="Scotland",'Scotland new suppressed'!S15,IF('Drop-downs'!$B$9="Wales",'Wales new suppressed'!S15,IF('Drop-downs'!$B$9="Northern Ireland",'Northern Ireland new suppressed'!S15,"ERROR")))))</f>
        <v>0</v>
      </c>
      <c r="V28" s="112" t="str">
        <f>IF('Drop-downs'!$B$9="U.K.",'UK new suppressed'!T15,IF('Drop-downs'!$B$9="England",'England new suppressed'!T15,IF('Drop-downs'!$B$9="Scotland",'Scotland new suppressed'!T15,IF('Drop-downs'!$B$9="Wales",'Wales new suppressed'!T15,IF('Drop-downs'!$B$9="Northern Ireland",'Northern Ireland new suppressed'!T15,"ERROR")))))</f>
        <v>&lt;5</v>
      </c>
      <c r="W28" s="113">
        <f>IF('Drop-downs'!$B$9="U.K.",'UK new suppressed'!U15,IF('Drop-downs'!$B$9="England",'England new suppressed'!U15,IF('Drop-downs'!$B$9="Scotland",'Scotland new suppressed'!U15,IF('Drop-downs'!$B$9="Wales",'Wales new suppressed'!U15,IF('Drop-downs'!$B$9="Northern Ireland",'Northern Ireland new suppressed'!U15,"ERROR")))))</f>
        <v>0</v>
      </c>
      <c r="X28" s="114">
        <f>IF('Drop-downs'!$B$9="U.K.",'UK new suppressed'!V15,IF('Drop-downs'!$B$9="England",'England new suppressed'!V15,IF('Drop-downs'!$B$9="Scotland",'Scotland new suppressed'!V15,IF('Drop-downs'!$B$9="Wales",'Wales new suppressed'!V15,IF('Drop-downs'!$B$9="Northern Ireland",'Northern Ireland new suppressed'!V15,"ERROR")))))</f>
        <v>0</v>
      </c>
      <c r="Y28" s="106"/>
      <c r="Z28" s="112">
        <f>IF('Drop-downs'!$B$9="U.K.",'UK new suppressed'!X15,IF('Drop-downs'!$B$9="England",'England new suppressed'!X15,IF('Drop-downs'!$B$9="Scotland",'Scotland new suppressed'!X15,IF('Drop-downs'!$B$9="Wales",'Wales new suppressed'!X15,IF('Drop-downs'!$B$9="Northern Ireland",'Northern Ireland new suppressed'!X15,"ERROR")))))</f>
        <v>376</v>
      </c>
      <c r="AA28" s="113">
        <f>IF('Drop-downs'!$B$9="U.K.",'UK new suppressed'!Y15,IF('Drop-downs'!$B$9="England",'England new suppressed'!Y15,IF('Drop-downs'!$B$9="Scotland",'Scotland new suppressed'!Y15,IF('Drop-downs'!$B$9="Wales",'Wales new suppressed'!Y15,IF('Drop-downs'!$B$9="Northern Ireland",'Northern Ireland new suppressed'!Y15,"ERROR")))))</f>
        <v>0</v>
      </c>
      <c r="AB28" s="114">
        <f>IF('Drop-downs'!$B$9="U.K.",'UK new suppressed'!Z15,IF('Drop-downs'!$B$9="England",'England new suppressed'!Z15,IF('Drop-downs'!$B$9="Scotland",'Scotland new suppressed'!Z15,IF('Drop-downs'!$B$9="Wales",'Wales new suppressed'!Z15,IF('Drop-downs'!$B$9="Northern Ireland",'Northern Ireland new suppressed'!Z15,"ERROR")))))</f>
        <v>0</v>
      </c>
      <c r="AC28" s="112">
        <f>IF('Drop-downs'!$B$9="U.K.",'UK new suppressed'!AA15,IF('Drop-downs'!$B$9="England",'England new suppressed'!AA15,IF('Drop-downs'!$B$9="Scotland",'Scotland new suppressed'!AA15,IF('Drop-downs'!$B$9="Wales",'Wales new suppressed'!AA15,IF('Drop-downs'!$B$9="Northern Ireland",'Northern Ireland new suppressed'!AA15,"ERROR")))))</f>
        <v>515</v>
      </c>
      <c r="AD28" s="113">
        <f>IF('Drop-downs'!$B$9="U.K.",'UK new suppressed'!AB15,IF('Drop-downs'!$B$9="England",'England new suppressed'!AB15,IF('Drop-downs'!$B$9="Scotland",'Scotland new suppressed'!AB15,IF('Drop-downs'!$B$9="Wales",'Wales new suppressed'!AB15,IF('Drop-downs'!$B$9="Northern Ireland",'Northern Ireland new suppressed'!AB15,"ERROR")))))</f>
        <v>0</v>
      </c>
      <c r="AE28" s="114">
        <f>IF('Drop-downs'!$B$9="U.K.",'UK new suppressed'!AC15,IF('Drop-downs'!$B$9="England",'England new suppressed'!AC15,IF('Drop-downs'!$B$9="Scotland",'Scotland new suppressed'!AC15,IF('Drop-downs'!$B$9="Wales",'Wales new suppressed'!AC15,IF('Drop-downs'!$B$9="Northern Ireland",'Northern Ireland new suppressed'!AC15,"ERROR")))))</f>
        <v>0</v>
      </c>
      <c r="AF28" s="137"/>
      <c r="AG28" s="137"/>
      <c r="AH28" s="137"/>
      <c r="AI28" s="138"/>
    </row>
    <row r="29" spans="2:35" s="104" customFormat="1" x14ac:dyDescent="0.25">
      <c r="B29" s="110">
        <v>1959</v>
      </c>
      <c r="C29" s="105"/>
      <c r="D29" s="115">
        <f>IF('Drop-downs'!$B$9="U.K.",'UK new suppressed'!B16,IF('Drop-downs'!$B$9="England",'England new suppressed'!B16,IF('Drop-downs'!$B$9="Scotland",'Scotland new suppressed'!B16,IF('Drop-downs'!$B$9="Wales",'Wales new suppressed'!B16,IF('Drop-downs'!$B$9="Northern Ireland",'Northern Ireland new suppressed'!B16,"ERROR")))))</f>
        <v>100</v>
      </c>
      <c r="E29" s="116">
        <f>IF('Drop-downs'!$B$9="U.K.",'UK new suppressed'!C16,IF('Drop-downs'!$B$9="England",'England new suppressed'!C16,IF('Drop-downs'!$B$9="Scotland",'Scotland new suppressed'!C16,IF('Drop-downs'!$B$9="Wales",'Wales new suppressed'!C16,IF('Drop-downs'!$B$9="Northern Ireland",'Northern Ireland new suppressed'!C16,"ERROR")))))</f>
        <v>0</v>
      </c>
      <c r="F29" s="117">
        <f>IF('Drop-downs'!$B$9="U.K.",'UK new suppressed'!D16,IF('Drop-downs'!$B$9="England",'England new suppressed'!D16,IF('Drop-downs'!$B$9="Scotland",'Scotland new suppressed'!D16,IF('Drop-downs'!$B$9="Wales",'Wales new suppressed'!D16,IF('Drop-downs'!$B$9="Northern Ireland",'Northern Ireland new suppressed'!D16,"ERROR")))))</f>
        <v>0</v>
      </c>
      <c r="G29" s="106"/>
      <c r="H29" s="115">
        <f>IF('Drop-downs'!$B$9="U.K.",'UK new suppressed'!F16,IF('Drop-downs'!$B$9="England",'England new suppressed'!F16,IF('Drop-downs'!$B$9="Scotland",'Scotland new suppressed'!F16,IF('Drop-downs'!$B$9="Wales",'Wales new suppressed'!F16,IF('Drop-downs'!$B$9="Northern Ireland",'Northern Ireland new suppressed'!F16,"ERROR")))))</f>
        <v>0</v>
      </c>
      <c r="I29" s="116">
        <f>IF('Drop-downs'!$B$9="U.K.",'UK new suppressed'!G16,IF('Drop-downs'!$B$9="England",'England new suppressed'!G16,IF('Drop-downs'!$B$9="Scotland",'Scotland new suppressed'!G16,IF('Drop-downs'!$B$9="Wales",'Wales new suppressed'!G16,IF('Drop-downs'!$B$9="Northern Ireland",'Northern Ireland new suppressed'!G16,"ERROR")))))</f>
        <v>0</v>
      </c>
      <c r="J29" s="117">
        <f>IF('Drop-downs'!$B$9="U.K.",'UK new suppressed'!H16,IF('Drop-downs'!$B$9="England",'England new suppressed'!H16,IF('Drop-downs'!$B$9="Scotland",'Scotland new suppressed'!H16,IF('Drop-downs'!$B$9="Wales",'Wales new suppressed'!H16,IF('Drop-downs'!$B$9="Northern Ireland",'Northern Ireland new suppressed'!H16,"ERROR")))))</f>
        <v>0</v>
      </c>
      <c r="K29" s="106"/>
      <c r="L29" s="115">
        <f>IF('Drop-downs'!$B$9="U.K.",'UK new suppressed'!J16,IF('Drop-downs'!$B$9="England",'England new suppressed'!J16,IF('Drop-downs'!$B$9="Scotland",'Scotland new suppressed'!J16,IF('Drop-downs'!$B$9="Wales",'Wales new suppressed'!J16,IF('Drop-downs'!$B$9="Northern Ireland",'Northern Ireland new suppressed'!J16,"ERROR")))))</f>
        <v>10</v>
      </c>
      <c r="M29" s="116">
        <f>IF('Drop-downs'!$B$9="U.K.",'UK new suppressed'!K16,IF('Drop-downs'!$B$9="England",'England new suppressed'!K16,IF('Drop-downs'!$B$9="Scotland",'Scotland new suppressed'!K16,IF('Drop-downs'!$B$9="Wales",'Wales new suppressed'!K16,IF('Drop-downs'!$B$9="Northern Ireland",'Northern Ireland new suppressed'!K16,"ERROR")))))</f>
        <v>0</v>
      </c>
      <c r="N29" s="117">
        <f>IF('Drop-downs'!$B$9="U.K.",'UK new suppressed'!L16,IF('Drop-downs'!$B$9="England",'England new suppressed'!L16,IF('Drop-downs'!$B$9="Scotland",'Scotland new suppressed'!L16,IF('Drop-downs'!$B$9="Wales",'Wales new suppressed'!L16,IF('Drop-downs'!$B$9="Northern Ireland",'Northern Ireland new suppressed'!L16,"ERROR")))))</f>
        <v>0</v>
      </c>
      <c r="O29" s="115">
        <f>IF('Drop-downs'!$B$9="U.K.",'UK new suppressed'!M16,IF('Drop-downs'!$B$9="England",'England new suppressed'!M16,IF('Drop-downs'!$B$9="Scotland",'Scotland new suppressed'!M16,IF('Drop-downs'!$B$9="Wales",'Wales new suppressed'!M16,IF('Drop-downs'!$B$9="Northern Ireland",'Northern Ireland new suppressed'!M16,"ERROR")))))</f>
        <v>18</v>
      </c>
      <c r="P29" s="116">
        <f>IF('Drop-downs'!$B$9="U.K.",'UK new suppressed'!N16,IF('Drop-downs'!$B$9="England",'England new suppressed'!N16,IF('Drop-downs'!$B$9="Scotland",'Scotland new suppressed'!N16,IF('Drop-downs'!$B$9="Wales",'Wales new suppressed'!N16,IF('Drop-downs'!$B$9="Northern Ireland",'Northern Ireland new suppressed'!N16,"ERROR")))))</f>
        <v>0</v>
      </c>
      <c r="Q29" s="117">
        <f>IF('Drop-downs'!$B$9="U.K.",'UK new suppressed'!O16,IF('Drop-downs'!$B$9="England",'England new suppressed'!O16,IF('Drop-downs'!$B$9="Scotland",'Scotland new suppressed'!O16,IF('Drop-downs'!$B$9="Wales",'Wales new suppressed'!O16,IF('Drop-downs'!$B$9="Northern Ireland",'Northern Ireland new suppressed'!O16,"ERROR")))))</f>
        <v>0</v>
      </c>
      <c r="R29" s="106"/>
      <c r="S29" s="115" t="str">
        <f>IF('Drop-downs'!$B$9="U.K.",'UK new suppressed'!Q16,IF('Drop-downs'!$B$9="England",'England new suppressed'!Q16,IF('Drop-downs'!$B$9="Scotland",'Scotland new suppressed'!Q16,IF('Drop-downs'!$B$9="Wales",'Wales new suppressed'!Q16,IF('Drop-downs'!$B$9="Northern Ireland",'Northern Ireland new suppressed'!Q16,"ERROR")))))</f>
        <v>&lt;5</v>
      </c>
      <c r="T29" s="116">
        <f>IF('Drop-downs'!$B$9="U.K.",'UK new suppressed'!R16,IF('Drop-downs'!$B$9="England",'England new suppressed'!R16,IF('Drop-downs'!$B$9="Scotland",'Scotland new suppressed'!R16,IF('Drop-downs'!$B$9="Wales",'Wales new suppressed'!R16,IF('Drop-downs'!$B$9="Northern Ireland",'Northern Ireland new suppressed'!R16,"ERROR")))))</f>
        <v>0</v>
      </c>
      <c r="U29" s="117">
        <f>IF('Drop-downs'!$B$9="U.K.",'UK new suppressed'!S16,IF('Drop-downs'!$B$9="England",'England new suppressed'!S16,IF('Drop-downs'!$B$9="Scotland",'Scotland new suppressed'!S16,IF('Drop-downs'!$B$9="Wales",'Wales new suppressed'!S16,IF('Drop-downs'!$B$9="Northern Ireland",'Northern Ireland new suppressed'!S16,"ERROR")))))</f>
        <v>0</v>
      </c>
      <c r="V29" s="115" t="str">
        <f>IF('Drop-downs'!$B$9="U.K.",'UK new suppressed'!T16,IF('Drop-downs'!$B$9="England",'England new suppressed'!T16,IF('Drop-downs'!$B$9="Scotland",'Scotland new suppressed'!T16,IF('Drop-downs'!$B$9="Wales",'Wales new suppressed'!T16,IF('Drop-downs'!$B$9="Northern Ireland",'Northern Ireland new suppressed'!T16,"ERROR")))))</f>
        <v>&lt;5</v>
      </c>
      <c r="W29" s="116">
        <f>IF('Drop-downs'!$B$9="U.K.",'UK new suppressed'!U16,IF('Drop-downs'!$B$9="England",'England new suppressed'!U16,IF('Drop-downs'!$B$9="Scotland",'Scotland new suppressed'!U16,IF('Drop-downs'!$B$9="Wales",'Wales new suppressed'!U16,IF('Drop-downs'!$B$9="Northern Ireland",'Northern Ireland new suppressed'!U16,"ERROR")))))</f>
        <v>0</v>
      </c>
      <c r="X29" s="117">
        <f>IF('Drop-downs'!$B$9="U.K.",'UK new suppressed'!V16,IF('Drop-downs'!$B$9="England",'England new suppressed'!V16,IF('Drop-downs'!$B$9="Scotland",'Scotland new suppressed'!V16,IF('Drop-downs'!$B$9="Wales",'Wales new suppressed'!V16,IF('Drop-downs'!$B$9="Northern Ireland",'Northern Ireland new suppressed'!V16,"ERROR")))))</f>
        <v>0</v>
      </c>
      <c r="Y29" s="106"/>
      <c r="Z29" s="115">
        <f>IF('Drop-downs'!$B$9="U.K.",'UK new suppressed'!X16,IF('Drop-downs'!$B$9="England",'England new suppressed'!X16,IF('Drop-downs'!$B$9="Scotland",'Scotland new suppressed'!X16,IF('Drop-downs'!$B$9="Wales",'Wales new suppressed'!X16,IF('Drop-downs'!$B$9="Northern Ireland",'Northern Ireland new suppressed'!X16,"ERROR")))))</f>
        <v>389</v>
      </c>
      <c r="AA29" s="116">
        <f>IF('Drop-downs'!$B$9="U.K.",'UK new suppressed'!Y16,IF('Drop-downs'!$B$9="England",'England new suppressed'!Y16,IF('Drop-downs'!$B$9="Scotland",'Scotland new suppressed'!Y16,IF('Drop-downs'!$B$9="Wales",'Wales new suppressed'!Y16,IF('Drop-downs'!$B$9="Northern Ireland",'Northern Ireland new suppressed'!Y16,"ERROR")))))</f>
        <v>0</v>
      </c>
      <c r="AB29" s="117">
        <f>IF('Drop-downs'!$B$9="U.K.",'UK new suppressed'!Z16,IF('Drop-downs'!$B$9="England",'England new suppressed'!Z16,IF('Drop-downs'!$B$9="Scotland",'Scotland new suppressed'!Z16,IF('Drop-downs'!$B$9="Wales",'Wales new suppressed'!Z16,IF('Drop-downs'!$B$9="Northern Ireland",'Northern Ireland new suppressed'!Z16,"ERROR")))))</f>
        <v>0</v>
      </c>
      <c r="AC29" s="115">
        <f>IF('Drop-downs'!$B$9="U.K.",'UK new suppressed'!AA16,IF('Drop-downs'!$B$9="England",'England new suppressed'!AA16,IF('Drop-downs'!$B$9="Scotland",'Scotland new suppressed'!AA16,IF('Drop-downs'!$B$9="Wales",'Wales new suppressed'!AA16,IF('Drop-downs'!$B$9="Northern Ireland",'Northern Ireland new suppressed'!AA16,"ERROR")))))</f>
        <v>531</v>
      </c>
      <c r="AD29" s="116">
        <f>IF('Drop-downs'!$B$9="U.K.",'UK new suppressed'!AB16,IF('Drop-downs'!$B$9="England",'England new suppressed'!AB16,IF('Drop-downs'!$B$9="Scotland",'Scotland new suppressed'!AB16,IF('Drop-downs'!$B$9="Wales",'Wales new suppressed'!AB16,IF('Drop-downs'!$B$9="Northern Ireland",'Northern Ireland new suppressed'!AB16,"ERROR")))))</f>
        <v>0</v>
      </c>
      <c r="AE29" s="117">
        <f>IF('Drop-downs'!$B$9="U.K.",'UK new suppressed'!AC16,IF('Drop-downs'!$B$9="England",'England new suppressed'!AC16,IF('Drop-downs'!$B$9="Scotland",'Scotland new suppressed'!AC16,IF('Drop-downs'!$B$9="Wales",'Wales new suppressed'!AC16,IF('Drop-downs'!$B$9="Northern Ireland",'Northern Ireland new suppressed'!AC16,"ERROR")))))</f>
        <v>0</v>
      </c>
      <c r="AF29" s="139"/>
      <c r="AG29" s="139"/>
      <c r="AH29" s="139"/>
      <c r="AI29" s="138"/>
    </row>
    <row r="30" spans="2:35" s="104" customFormat="1" x14ac:dyDescent="0.25">
      <c r="B30" s="109">
        <v>1960</v>
      </c>
      <c r="C30" s="105"/>
      <c r="D30" s="112">
        <f>IF('Drop-downs'!$B$9="U.K.",'UK new suppressed'!B17,IF('Drop-downs'!$B$9="England",'England new suppressed'!B17,IF('Drop-downs'!$B$9="Scotland",'Scotland new suppressed'!B17,IF('Drop-downs'!$B$9="Wales",'Wales new suppressed'!B17,IF('Drop-downs'!$B$9="Northern Ireland",'Northern Ireland new suppressed'!B17,"ERROR")))))</f>
        <v>105</v>
      </c>
      <c r="E30" s="113">
        <f>IF('Drop-downs'!$B$9="U.K.",'UK new suppressed'!C17,IF('Drop-downs'!$B$9="England",'England new suppressed'!C17,IF('Drop-downs'!$B$9="Scotland",'Scotland new suppressed'!C17,IF('Drop-downs'!$B$9="Wales",'Wales new suppressed'!C17,IF('Drop-downs'!$B$9="Northern Ireland",'Northern Ireland new suppressed'!C17,"ERROR")))))</f>
        <v>0</v>
      </c>
      <c r="F30" s="114">
        <f>IF('Drop-downs'!$B$9="U.K.",'UK new suppressed'!D17,IF('Drop-downs'!$B$9="England",'England new suppressed'!D17,IF('Drop-downs'!$B$9="Scotland",'Scotland new suppressed'!D17,IF('Drop-downs'!$B$9="Wales",'Wales new suppressed'!D17,IF('Drop-downs'!$B$9="Northern Ireland",'Northern Ireland new suppressed'!D17,"ERROR")))))</f>
        <v>0</v>
      </c>
      <c r="G30" s="106"/>
      <c r="H30" s="112">
        <f>IF('Drop-downs'!$B$9="U.K.",'UK new suppressed'!F17,IF('Drop-downs'!$B$9="England",'England new suppressed'!F17,IF('Drop-downs'!$B$9="Scotland",'Scotland new suppressed'!F17,IF('Drop-downs'!$B$9="Wales",'Wales new suppressed'!F17,IF('Drop-downs'!$B$9="Northern Ireland",'Northern Ireland new suppressed'!F17,"ERROR")))))</f>
        <v>0</v>
      </c>
      <c r="I30" s="113">
        <f>IF('Drop-downs'!$B$9="U.K.",'UK new suppressed'!G17,IF('Drop-downs'!$B$9="England",'England new suppressed'!G17,IF('Drop-downs'!$B$9="Scotland",'Scotland new suppressed'!G17,IF('Drop-downs'!$B$9="Wales",'Wales new suppressed'!G17,IF('Drop-downs'!$B$9="Northern Ireland",'Northern Ireland new suppressed'!G17,"ERROR")))))</f>
        <v>0</v>
      </c>
      <c r="J30" s="114">
        <f>IF('Drop-downs'!$B$9="U.K.",'UK new suppressed'!H17,IF('Drop-downs'!$B$9="England",'England new suppressed'!H17,IF('Drop-downs'!$B$9="Scotland",'Scotland new suppressed'!H17,IF('Drop-downs'!$B$9="Wales",'Wales new suppressed'!H17,IF('Drop-downs'!$B$9="Northern Ireland",'Northern Ireland new suppressed'!H17,"ERROR")))))</f>
        <v>0</v>
      </c>
      <c r="K30" s="106"/>
      <c r="L30" s="112">
        <f>IF('Drop-downs'!$B$9="U.K.",'UK new suppressed'!J17,IF('Drop-downs'!$B$9="England",'England new suppressed'!J17,IF('Drop-downs'!$B$9="Scotland",'Scotland new suppressed'!J17,IF('Drop-downs'!$B$9="Wales",'Wales new suppressed'!J17,IF('Drop-downs'!$B$9="Northern Ireland",'Northern Ireland new suppressed'!J17,"ERROR")))))</f>
        <v>11</v>
      </c>
      <c r="M30" s="113">
        <f>IF('Drop-downs'!$B$9="U.K.",'UK new suppressed'!K17,IF('Drop-downs'!$B$9="England",'England new suppressed'!K17,IF('Drop-downs'!$B$9="Scotland",'Scotland new suppressed'!K17,IF('Drop-downs'!$B$9="Wales",'Wales new suppressed'!K17,IF('Drop-downs'!$B$9="Northern Ireland",'Northern Ireland new suppressed'!K17,"ERROR")))))</f>
        <v>0</v>
      </c>
      <c r="N30" s="114">
        <f>IF('Drop-downs'!$B$9="U.K.",'UK new suppressed'!L17,IF('Drop-downs'!$B$9="England",'England new suppressed'!L17,IF('Drop-downs'!$B$9="Scotland",'Scotland new suppressed'!L17,IF('Drop-downs'!$B$9="Wales",'Wales new suppressed'!L17,IF('Drop-downs'!$B$9="Northern Ireland",'Northern Ireland new suppressed'!L17,"ERROR")))))</f>
        <v>0</v>
      </c>
      <c r="O30" s="112">
        <f>IF('Drop-downs'!$B$9="U.K.",'UK new suppressed'!M17,IF('Drop-downs'!$B$9="England",'England new suppressed'!M17,IF('Drop-downs'!$B$9="Scotland",'Scotland new suppressed'!M17,IF('Drop-downs'!$B$9="Wales",'Wales new suppressed'!M17,IF('Drop-downs'!$B$9="Northern Ireland",'Northern Ireland new suppressed'!M17,"ERROR")))))</f>
        <v>18</v>
      </c>
      <c r="P30" s="113">
        <f>IF('Drop-downs'!$B$9="U.K.",'UK new suppressed'!N17,IF('Drop-downs'!$B$9="England",'England new suppressed'!N17,IF('Drop-downs'!$B$9="Scotland",'Scotland new suppressed'!N17,IF('Drop-downs'!$B$9="Wales",'Wales new suppressed'!N17,IF('Drop-downs'!$B$9="Northern Ireland",'Northern Ireland new suppressed'!N17,"ERROR")))))</f>
        <v>0</v>
      </c>
      <c r="Q30" s="114">
        <f>IF('Drop-downs'!$B$9="U.K.",'UK new suppressed'!O17,IF('Drop-downs'!$B$9="England",'England new suppressed'!O17,IF('Drop-downs'!$B$9="Scotland",'Scotland new suppressed'!O17,IF('Drop-downs'!$B$9="Wales",'Wales new suppressed'!O17,IF('Drop-downs'!$B$9="Northern Ireland",'Northern Ireland new suppressed'!O17,"ERROR")))))</f>
        <v>0</v>
      </c>
      <c r="R30" s="106"/>
      <c r="S30" s="112" t="str">
        <f>IF('Drop-downs'!$B$9="U.K.",'UK new suppressed'!Q17,IF('Drop-downs'!$B$9="England",'England new suppressed'!Q17,IF('Drop-downs'!$B$9="Scotland",'Scotland new suppressed'!Q17,IF('Drop-downs'!$B$9="Wales",'Wales new suppressed'!Q17,IF('Drop-downs'!$B$9="Northern Ireland",'Northern Ireland new suppressed'!Q17,"ERROR")))))</f>
        <v>&lt;5</v>
      </c>
      <c r="T30" s="113">
        <f>IF('Drop-downs'!$B$9="U.K.",'UK new suppressed'!R17,IF('Drop-downs'!$B$9="England",'England new suppressed'!R17,IF('Drop-downs'!$B$9="Scotland",'Scotland new suppressed'!R17,IF('Drop-downs'!$B$9="Wales",'Wales new suppressed'!R17,IF('Drop-downs'!$B$9="Northern Ireland",'Northern Ireland new suppressed'!R17,"ERROR")))))</f>
        <v>0</v>
      </c>
      <c r="U30" s="114">
        <f>IF('Drop-downs'!$B$9="U.K.",'UK new suppressed'!S17,IF('Drop-downs'!$B$9="England",'England new suppressed'!S17,IF('Drop-downs'!$B$9="Scotland",'Scotland new suppressed'!S17,IF('Drop-downs'!$B$9="Wales",'Wales new suppressed'!S17,IF('Drop-downs'!$B$9="Northern Ireland",'Northern Ireland new suppressed'!S17,"ERROR")))))</f>
        <v>0</v>
      </c>
      <c r="V30" s="112" t="str">
        <f>IF('Drop-downs'!$B$9="U.K.",'UK new suppressed'!T17,IF('Drop-downs'!$B$9="England",'England new suppressed'!T17,IF('Drop-downs'!$B$9="Scotland",'Scotland new suppressed'!T17,IF('Drop-downs'!$B$9="Wales",'Wales new suppressed'!T17,IF('Drop-downs'!$B$9="Northern Ireland",'Northern Ireland new suppressed'!T17,"ERROR")))))</f>
        <v>&lt;5</v>
      </c>
      <c r="W30" s="113">
        <f>IF('Drop-downs'!$B$9="U.K.",'UK new suppressed'!U17,IF('Drop-downs'!$B$9="England",'England new suppressed'!U17,IF('Drop-downs'!$B$9="Scotland",'Scotland new suppressed'!U17,IF('Drop-downs'!$B$9="Wales",'Wales new suppressed'!U17,IF('Drop-downs'!$B$9="Northern Ireland",'Northern Ireland new suppressed'!U17,"ERROR")))))</f>
        <v>0</v>
      </c>
      <c r="X30" s="114">
        <f>IF('Drop-downs'!$B$9="U.K.",'UK new suppressed'!V17,IF('Drop-downs'!$B$9="England",'England new suppressed'!V17,IF('Drop-downs'!$B$9="Scotland",'Scotland new suppressed'!V17,IF('Drop-downs'!$B$9="Wales",'Wales new suppressed'!V17,IF('Drop-downs'!$B$9="Northern Ireland",'Northern Ireland new suppressed'!V17,"ERROR")))))</f>
        <v>0</v>
      </c>
      <c r="Y30" s="106"/>
      <c r="Z30" s="112">
        <f>IF('Drop-downs'!$B$9="U.K.",'UK new suppressed'!X17,IF('Drop-downs'!$B$9="England",'England new suppressed'!X17,IF('Drop-downs'!$B$9="Scotland",'Scotland new suppressed'!X17,IF('Drop-downs'!$B$9="Wales",'Wales new suppressed'!X17,IF('Drop-downs'!$B$9="Northern Ireland",'Northern Ireland new suppressed'!X17,"ERROR")))))</f>
        <v>405</v>
      </c>
      <c r="AA30" s="113">
        <f>IF('Drop-downs'!$B$9="U.K.",'UK new suppressed'!Y17,IF('Drop-downs'!$B$9="England",'England new suppressed'!Y17,IF('Drop-downs'!$B$9="Scotland",'Scotland new suppressed'!Y17,IF('Drop-downs'!$B$9="Wales",'Wales new suppressed'!Y17,IF('Drop-downs'!$B$9="Northern Ireland",'Northern Ireland new suppressed'!Y17,"ERROR")))))</f>
        <v>0</v>
      </c>
      <c r="AB30" s="114">
        <f>IF('Drop-downs'!$B$9="U.K.",'UK new suppressed'!Z17,IF('Drop-downs'!$B$9="England",'England new suppressed'!Z17,IF('Drop-downs'!$B$9="Scotland",'Scotland new suppressed'!Z17,IF('Drop-downs'!$B$9="Wales",'Wales new suppressed'!Z17,IF('Drop-downs'!$B$9="Northern Ireland",'Northern Ireland new suppressed'!Z17,"ERROR")))))</f>
        <v>0</v>
      </c>
      <c r="AC30" s="112">
        <f>IF('Drop-downs'!$B$9="U.K.",'UK new suppressed'!AA17,IF('Drop-downs'!$B$9="England",'England new suppressed'!AA17,IF('Drop-downs'!$B$9="Scotland",'Scotland new suppressed'!AA17,IF('Drop-downs'!$B$9="Wales",'Wales new suppressed'!AA17,IF('Drop-downs'!$B$9="Northern Ireland",'Northern Ireland new suppressed'!AA17,"ERROR")))))</f>
        <v>548</v>
      </c>
      <c r="AD30" s="113">
        <f>IF('Drop-downs'!$B$9="U.K.",'UK new suppressed'!AB17,IF('Drop-downs'!$B$9="England",'England new suppressed'!AB17,IF('Drop-downs'!$B$9="Scotland",'Scotland new suppressed'!AB17,IF('Drop-downs'!$B$9="Wales",'Wales new suppressed'!AB17,IF('Drop-downs'!$B$9="Northern Ireland",'Northern Ireland new suppressed'!AB17,"ERROR")))))</f>
        <v>0</v>
      </c>
      <c r="AE30" s="114">
        <f>IF('Drop-downs'!$B$9="U.K.",'UK new suppressed'!AC17,IF('Drop-downs'!$B$9="England",'England new suppressed'!AC17,IF('Drop-downs'!$B$9="Scotland",'Scotland new suppressed'!AC17,IF('Drop-downs'!$B$9="Wales",'Wales new suppressed'!AC17,IF('Drop-downs'!$B$9="Northern Ireland",'Northern Ireland new suppressed'!AC17,"ERROR")))))</f>
        <v>0</v>
      </c>
      <c r="AF30" s="137"/>
      <c r="AG30" s="137"/>
      <c r="AH30" s="137"/>
      <c r="AI30" s="138"/>
    </row>
    <row r="31" spans="2:35" s="104" customFormat="1" x14ac:dyDescent="0.25">
      <c r="B31" s="110">
        <v>1961</v>
      </c>
      <c r="C31" s="105"/>
      <c r="D31" s="115">
        <f>IF('Drop-downs'!$B$9="U.K.",'UK new suppressed'!B18,IF('Drop-downs'!$B$9="England",'England new suppressed'!B18,IF('Drop-downs'!$B$9="Scotland",'Scotland new suppressed'!B18,IF('Drop-downs'!$B$9="Wales",'Wales new suppressed'!B18,IF('Drop-downs'!$B$9="Northern Ireland",'Northern Ireland new suppressed'!B18,"ERROR")))))</f>
        <v>111</v>
      </c>
      <c r="E31" s="116">
        <f>IF('Drop-downs'!$B$9="U.K.",'UK new suppressed'!C18,IF('Drop-downs'!$B$9="England",'England new suppressed'!C18,IF('Drop-downs'!$B$9="Scotland",'Scotland new suppressed'!C18,IF('Drop-downs'!$B$9="Wales",'Wales new suppressed'!C18,IF('Drop-downs'!$B$9="Northern Ireland",'Northern Ireland new suppressed'!C18,"ERROR")))))</f>
        <v>0</v>
      </c>
      <c r="F31" s="117">
        <f>IF('Drop-downs'!$B$9="U.K.",'UK new suppressed'!D18,IF('Drop-downs'!$B$9="England",'England new suppressed'!D18,IF('Drop-downs'!$B$9="Scotland",'Scotland new suppressed'!D18,IF('Drop-downs'!$B$9="Wales",'Wales new suppressed'!D18,IF('Drop-downs'!$B$9="Northern Ireland",'Northern Ireland new suppressed'!D18,"ERROR")))))</f>
        <v>0</v>
      </c>
      <c r="G31" s="106"/>
      <c r="H31" s="115">
        <f>IF('Drop-downs'!$B$9="U.K.",'UK new suppressed'!F18,IF('Drop-downs'!$B$9="England",'England new suppressed'!F18,IF('Drop-downs'!$B$9="Scotland",'Scotland new suppressed'!F18,IF('Drop-downs'!$B$9="Wales",'Wales new suppressed'!F18,IF('Drop-downs'!$B$9="Northern Ireland",'Northern Ireland new suppressed'!F18,"ERROR")))))</f>
        <v>0</v>
      </c>
      <c r="I31" s="116">
        <f>IF('Drop-downs'!$B$9="U.K.",'UK new suppressed'!G18,IF('Drop-downs'!$B$9="England",'England new suppressed'!G18,IF('Drop-downs'!$B$9="Scotland",'Scotland new suppressed'!G18,IF('Drop-downs'!$B$9="Wales",'Wales new suppressed'!G18,IF('Drop-downs'!$B$9="Northern Ireland",'Northern Ireland new suppressed'!G18,"ERROR")))))</f>
        <v>0</v>
      </c>
      <c r="J31" s="117">
        <f>IF('Drop-downs'!$B$9="U.K.",'UK new suppressed'!H18,IF('Drop-downs'!$B$9="England",'England new suppressed'!H18,IF('Drop-downs'!$B$9="Scotland",'Scotland new suppressed'!H18,IF('Drop-downs'!$B$9="Wales",'Wales new suppressed'!H18,IF('Drop-downs'!$B$9="Northern Ireland",'Northern Ireland new suppressed'!H18,"ERROR")))))</f>
        <v>0</v>
      </c>
      <c r="K31" s="106"/>
      <c r="L31" s="115">
        <f>IF('Drop-downs'!$B$9="U.K.",'UK new suppressed'!J18,IF('Drop-downs'!$B$9="England",'England new suppressed'!J18,IF('Drop-downs'!$B$9="Scotland",'Scotland new suppressed'!J18,IF('Drop-downs'!$B$9="Wales",'Wales new suppressed'!J18,IF('Drop-downs'!$B$9="Northern Ireland",'Northern Ireland new suppressed'!J18,"ERROR")))))</f>
        <v>11</v>
      </c>
      <c r="M31" s="116">
        <f>IF('Drop-downs'!$B$9="U.K.",'UK new suppressed'!K18,IF('Drop-downs'!$B$9="England",'England new suppressed'!K18,IF('Drop-downs'!$B$9="Scotland",'Scotland new suppressed'!K18,IF('Drop-downs'!$B$9="Wales",'Wales new suppressed'!K18,IF('Drop-downs'!$B$9="Northern Ireland",'Northern Ireland new suppressed'!K18,"ERROR")))))</f>
        <v>0</v>
      </c>
      <c r="N31" s="117">
        <f>IF('Drop-downs'!$B$9="U.K.",'UK new suppressed'!L18,IF('Drop-downs'!$B$9="England",'England new suppressed'!L18,IF('Drop-downs'!$B$9="Scotland",'Scotland new suppressed'!L18,IF('Drop-downs'!$B$9="Wales",'Wales new suppressed'!L18,IF('Drop-downs'!$B$9="Northern Ireland",'Northern Ireland new suppressed'!L18,"ERROR")))))</f>
        <v>0</v>
      </c>
      <c r="O31" s="115">
        <f>IF('Drop-downs'!$B$9="U.K.",'UK new suppressed'!M18,IF('Drop-downs'!$B$9="England",'England new suppressed'!M18,IF('Drop-downs'!$B$9="Scotland",'Scotland new suppressed'!M18,IF('Drop-downs'!$B$9="Wales",'Wales new suppressed'!M18,IF('Drop-downs'!$B$9="Northern Ireland",'Northern Ireland new suppressed'!M18,"ERROR")))))</f>
        <v>19</v>
      </c>
      <c r="P31" s="116">
        <f>IF('Drop-downs'!$B$9="U.K.",'UK new suppressed'!N18,IF('Drop-downs'!$B$9="England",'England new suppressed'!N18,IF('Drop-downs'!$B$9="Scotland",'Scotland new suppressed'!N18,IF('Drop-downs'!$B$9="Wales",'Wales new suppressed'!N18,IF('Drop-downs'!$B$9="Northern Ireland",'Northern Ireland new suppressed'!N18,"ERROR")))))</f>
        <v>0</v>
      </c>
      <c r="Q31" s="117">
        <f>IF('Drop-downs'!$B$9="U.K.",'UK new suppressed'!O18,IF('Drop-downs'!$B$9="England",'England new suppressed'!O18,IF('Drop-downs'!$B$9="Scotland",'Scotland new suppressed'!O18,IF('Drop-downs'!$B$9="Wales",'Wales new suppressed'!O18,IF('Drop-downs'!$B$9="Northern Ireland",'Northern Ireland new suppressed'!O18,"ERROR")))))</f>
        <v>0</v>
      </c>
      <c r="R31" s="106"/>
      <c r="S31" s="115" t="str">
        <f>IF('Drop-downs'!$B$9="U.K.",'UK new suppressed'!Q18,IF('Drop-downs'!$B$9="England",'England new suppressed'!Q18,IF('Drop-downs'!$B$9="Scotland",'Scotland new suppressed'!Q18,IF('Drop-downs'!$B$9="Wales",'Wales new suppressed'!Q18,IF('Drop-downs'!$B$9="Northern Ireland",'Northern Ireland new suppressed'!Q18,"ERROR")))))</f>
        <v>&lt;5</v>
      </c>
      <c r="T31" s="116">
        <f>IF('Drop-downs'!$B$9="U.K.",'UK new suppressed'!R18,IF('Drop-downs'!$B$9="England",'England new suppressed'!R18,IF('Drop-downs'!$B$9="Scotland",'Scotland new suppressed'!R18,IF('Drop-downs'!$B$9="Wales",'Wales new suppressed'!R18,IF('Drop-downs'!$B$9="Northern Ireland",'Northern Ireland new suppressed'!R18,"ERROR")))))</f>
        <v>0</v>
      </c>
      <c r="U31" s="117">
        <f>IF('Drop-downs'!$B$9="U.K.",'UK new suppressed'!S18,IF('Drop-downs'!$B$9="England",'England new suppressed'!S18,IF('Drop-downs'!$B$9="Scotland",'Scotland new suppressed'!S18,IF('Drop-downs'!$B$9="Wales",'Wales new suppressed'!S18,IF('Drop-downs'!$B$9="Northern Ireland",'Northern Ireland new suppressed'!S18,"ERROR")))))</f>
        <v>0</v>
      </c>
      <c r="V31" s="115" t="str">
        <f>IF('Drop-downs'!$B$9="U.K.",'UK new suppressed'!T18,IF('Drop-downs'!$B$9="England",'England new suppressed'!T18,IF('Drop-downs'!$B$9="Scotland",'Scotland new suppressed'!T18,IF('Drop-downs'!$B$9="Wales",'Wales new suppressed'!T18,IF('Drop-downs'!$B$9="Northern Ireland",'Northern Ireland new suppressed'!T18,"ERROR")))))</f>
        <v>&lt;5</v>
      </c>
      <c r="W31" s="116">
        <f>IF('Drop-downs'!$B$9="U.K.",'UK new suppressed'!U18,IF('Drop-downs'!$B$9="England",'England new suppressed'!U18,IF('Drop-downs'!$B$9="Scotland",'Scotland new suppressed'!U18,IF('Drop-downs'!$B$9="Wales",'Wales new suppressed'!U18,IF('Drop-downs'!$B$9="Northern Ireland",'Northern Ireland new suppressed'!U18,"ERROR")))))</f>
        <v>0</v>
      </c>
      <c r="X31" s="117">
        <f>IF('Drop-downs'!$B$9="U.K.",'UK new suppressed'!V18,IF('Drop-downs'!$B$9="England",'England new suppressed'!V18,IF('Drop-downs'!$B$9="Scotland",'Scotland new suppressed'!V18,IF('Drop-downs'!$B$9="Wales",'Wales new suppressed'!V18,IF('Drop-downs'!$B$9="Northern Ireland",'Northern Ireland new suppressed'!V18,"ERROR")))))</f>
        <v>0</v>
      </c>
      <c r="Y31" s="106"/>
      <c r="Z31" s="115">
        <f>IF('Drop-downs'!$B$9="U.K.",'UK new suppressed'!X18,IF('Drop-downs'!$B$9="England",'England new suppressed'!X18,IF('Drop-downs'!$B$9="Scotland",'Scotland new suppressed'!X18,IF('Drop-downs'!$B$9="Wales",'Wales new suppressed'!X18,IF('Drop-downs'!$B$9="Northern Ireland",'Northern Ireland new suppressed'!X18,"ERROR")))))</f>
        <v>421</v>
      </c>
      <c r="AA31" s="116">
        <f>IF('Drop-downs'!$B$9="U.K.",'UK new suppressed'!Y18,IF('Drop-downs'!$B$9="England",'England new suppressed'!Y18,IF('Drop-downs'!$B$9="Scotland",'Scotland new suppressed'!Y18,IF('Drop-downs'!$B$9="Wales",'Wales new suppressed'!Y18,IF('Drop-downs'!$B$9="Northern Ireland",'Northern Ireland new suppressed'!Y18,"ERROR")))))</f>
        <v>0</v>
      </c>
      <c r="AB31" s="117">
        <f>IF('Drop-downs'!$B$9="U.K.",'UK new suppressed'!Z18,IF('Drop-downs'!$B$9="England",'England new suppressed'!Z18,IF('Drop-downs'!$B$9="Scotland",'Scotland new suppressed'!Z18,IF('Drop-downs'!$B$9="Wales",'Wales new suppressed'!Z18,IF('Drop-downs'!$B$9="Northern Ireland",'Northern Ireland new suppressed'!Z18,"ERROR")))))</f>
        <v>0</v>
      </c>
      <c r="AC31" s="115">
        <f>IF('Drop-downs'!$B$9="U.K.",'UK new suppressed'!AA18,IF('Drop-downs'!$B$9="England",'England new suppressed'!AA18,IF('Drop-downs'!$B$9="Scotland",'Scotland new suppressed'!AA18,IF('Drop-downs'!$B$9="Wales",'Wales new suppressed'!AA18,IF('Drop-downs'!$B$9="Northern Ireland",'Northern Ireland new suppressed'!AA18,"ERROR")))))</f>
        <v>566</v>
      </c>
      <c r="AD31" s="116">
        <f>IF('Drop-downs'!$B$9="U.K.",'UK new suppressed'!AB18,IF('Drop-downs'!$B$9="England",'England new suppressed'!AB18,IF('Drop-downs'!$B$9="Scotland",'Scotland new suppressed'!AB18,IF('Drop-downs'!$B$9="Wales",'Wales new suppressed'!AB18,IF('Drop-downs'!$B$9="Northern Ireland",'Northern Ireland new suppressed'!AB18,"ERROR")))))</f>
        <v>0</v>
      </c>
      <c r="AE31" s="117">
        <f>IF('Drop-downs'!$B$9="U.K.",'UK new suppressed'!AC18,IF('Drop-downs'!$B$9="England",'England new suppressed'!AC18,IF('Drop-downs'!$B$9="Scotland",'Scotland new suppressed'!AC18,IF('Drop-downs'!$B$9="Wales",'Wales new suppressed'!AC18,IF('Drop-downs'!$B$9="Northern Ireland",'Northern Ireland new suppressed'!AC18,"ERROR")))))</f>
        <v>0</v>
      </c>
      <c r="AF31" s="139"/>
      <c r="AG31" s="139"/>
      <c r="AH31" s="139"/>
      <c r="AI31" s="138"/>
    </row>
    <row r="32" spans="2:35" s="104" customFormat="1" x14ac:dyDescent="0.25">
      <c r="B32" s="109">
        <v>1962</v>
      </c>
      <c r="C32" s="105"/>
      <c r="D32" s="112">
        <f>IF('Drop-downs'!$B$9="U.K.",'UK new suppressed'!B19,IF('Drop-downs'!$B$9="England",'England new suppressed'!B19,IF('Drop-downs'!$B$9="Scotland",'Scotland new suppressed'!B19,IF('Drop-downs'!$B$9="Wales",'Wales new suppressed'!B19,IF('Drop-downs'!$B$9="Northern Ireland",'Northern Ireland new suppressed'!B19,"ERROR")))))</f>
        <v>117</v>
      </c>
      <c r="E32" s="113">
        <f>IF('Drop-downs'!$B$9="U.K.",'UK new suppressed'!C19,IF('Drop-downs'!$B$9="England",'England new suppressed'!C19,IF('Drop-downs'!$B$9="Scotland",'Scotland new suppressed'!C19,IF('Drop-downs'!$B$9="Wales",'Wales new suppressed'!C19,IF('Drop-downs'!$B$9="Northern Ireland",'Northern Ireland new suppressed'!C19,"ERROR")))))</f>
        <v>0</v>
      </c>
      <c r="F32" s="114">
        <f>IF('Drop-downs'!$B$9="U.K.",'UK new suppressed'!D19,IF('Drop-downs'!$B$9="England",'England new suppressed'!D19,IF('Drop-downs'!$B$9="Scotland",'Scotland new suppressed'!D19,IF('Drop-downs'!$B$9="Wales",'Wales new suppressed'!D19,IF('Drop-downs'!$B$9="Northern Ireland",'Northern Ireland new suppressed'!D19,"ERROR")))))</f>
        <v>0</v>
      </c>
      <c r="G32" s="106"/>
      <c r="H32" s="112">
        <f>IF('Drop-downs'!$B$9="U.K.",'UK new suppressed'!F19,IF('Drop-downs'!$B$9="England",'England new suppressed'!F19,IF('Drop-downs'!$B$9="Scotland",'Scotland new suppressed'!F19,IF('Drop-downs'!$B$9="Wales",'Wales new suppressed'!F19,IF('Drop-downs'!$B$9="Northern Ireland",'Northern Ireland new suppressed'!F19,"ERROR")))))</f>
        <v>0</v>
      </c>
      <c r="I32" s="113">
        <f>IF('Drop-downs'!$B$9="U.K.",'UK new suppressed'!G19,IF('Drop-downs'!$B$9="England",'England new suppressed'!G19,IF('Drop-downs'!$B$9="Scotland",'Scotland new suppressed'!G19,IF('Drop-downs'!$B$9="Wales",'Wales new suppressed'!G19,IF('Drop-downs'!$B$9="Northern Ireland",'Northern Ireland new suppressed'!G19,"ERROR")))))</f>
        <v>0</v>
      </c>
      <c r="J32" s="114">
        <f>IF('Drop-downs'!$B$9="U.K.",'UK new suppressed'!H19,IF('Drop-downs'!$B$9="England",'England new suppressed'!H19,IF('Drop-downs'!$B$9="Scotland",'Scotland new suppressed'!H19,IF('Drop-downs'!$B$9="Wales",'Wales new suppressed'!H19,IF('Drop-downs'!$B$9="Northern Ireland",'Northern Ireland new suppressed'!H19,"ERROR")))))</f>
        <v>0</v>
      </c>
      <c r="K32" s="106"/>
      <c r="L32" s="112">
        <f>IF('Drop-downs'!$B$9="U.K.",'UK new suppressed'!J19,IF('Drop-downs'!$B$9="England",'England new suppressed'!J19,IF('Drop-downs'!$B$9="Scotland",'Scotland new suppressed'!J19,IF('Drop-downs'!$B$9="Wales",'Wales new suppressed'!J19,IF('Drop-downs'!$B$9="Northern Ireland",'Northern Ireland new suppressed'!J19,"ERROR")))))</f>
        <v>13</v>
      </c>
      <c r="M32" s="113">
        <f>IF('Drop-downs'!$B$9="U.K.",'UK new suppressed'!K19,IF('Drop-downs'!$B$9="England",'England new suppressed'!K19,IF('Drop-downs'!$B$9="Scotland",'Scotland new suppressed'!K19,IF('Drop-downs'!$B$9="Wales",'Wales new suppressed'!K19,IF('Drop-downs'!$B$9="Northern Ireland",'Northern Ireland new suppressed'!K19,"ERROR")))))</f>
        <v>0</v>
      </c>
      <c r="N32" s="114">
        <f>IF('Drop-downs'!$B$9="U.K.",'UK new suppressed'!L19,IF('Drop-downs'!$B$9="England",'England new suppressed'!L19,IF('Drop-downs'!$B$9="Scotland",'Scotland new suppressed'!L19,IF('Drop-downs'!$B$9="Wales",'Wales new suppressed'!L19,IF('Drop-downs'!$B$9="Northern Ireland",'Northern Ireland new suppressed'!L19,"ERROR")))))</f>
        <v>0</v>
      </c>
      <c r="O32" s="112">
        <f>IF('Drop-downs'!$B$9="U.K.",'UK new suppressed'!M19,IF('Drop-downs'!$B$9="England",'England new suppressed'!M19,IF('Drop-downs'!$B$9="Scotland",'Scotland new suppressed'!M19,IF('Drop-downs'!$B$9="Wales",'Wales new suppressed'!M19,IF('Drop-downs'!$B$9="Northern Ireland",'Northern Ireland new suppressed'!M19,"ERROR")))))</f>
        <v>21</v>
      </c>
      <c r="P32" s="113">
        <f>IF('Drop-downs'!$B$9="U.K.",'UK new suppressed'!N19,IF('Drop-downs'!$B$9="England",'England new suppressed'!N19,IF('Drop-downs'!$B$9="Scotland",'Scotland new suppressed'!N19,IF('Drop-downs'!$B$9="Wales",'Wales new suppressed'!N19,IF('Drop-downs'!$B$9="Northern Ireland",'Northern Ireland new suppressed'!N19,"ERROR")))))</f>
        <v>0</v>
      </c>
      <c r="Q32" s="114">
        <f>IF('Drop-downs'!$B$9="U.K.",'UK new suppressed'!O19,IF('Drop-downs'!$B$9="England",'England new suppressed'!O19,IF('Drop-downs'!$B$9="Scotland",'Scotland new suppressed'!O19,IF('Drop-downs'!$B$9="Wales",'Wales new suppressed'!O19,IF('Drop-downs'!$B$9="Northern Ireland",'Northern Ireland new suppressed'!O19,"ERROR")))))</f>
        <v>0</v>
      </c>
      <c r="R32" s="106"/>
      <c r="S32" s="112" t="str">
        <f>IF('Drop-downs'!$B$9="U.K.",'UK new suppressed'!Q19,IF('Drop-downs'!$B$9="England",'England new suppressed'!Q19,IF('Drop-downs'!$B$9="Scotland",'Scotland new suppressed'!Q19,IF('Drop-downs'!$B$9="Wales",'Wales new suppressed'!Q19,IF('Drop-downs'!$B$9="Northern Ireland",'Northern Ireland new suppressed'!Q19,"ERROR")))))</f>
        <v>&lt;5</v>
      </c>
      <c r="T32" s="113">
        <f>IF('Drop-downs'!$B$9="U.K.",'UK new suppressed'!R19,IF('Drop-downs'!$B$9="England",'England new suppressed'!R19,IF('Drop-downs'!$B$9="Scotland",'Scotland new suppressed'!R19,IF('Drop-downs'!$B$9="Wales",'Wales new suppressed'!R19,IF('Drop-downs'!$B$9="Northern Ireland",'Northern Ireland new suppressed'!R19,"ERROR")))))</f>
        <v>0</v>
      </c>
      <c r="U32" s="114">
        <f>IF('Drop-downs'!$B$9="U.K.",'UK new suppressed'!S19,IF('Drop-downs'!$B$9="England",'England new suppressed'!S19,IF('Drop-downs'!$B$9="Scotland",'Scotland new suppressed'!S19,IF('Drop-downs'!$B$9="Wales",'Wales new suppressed'!S19,IF('Drop-downs'!$B$9="Northern Ireland",'Northern Ireland new suppressed'!S19,"ERROR")))))</f>
        <v>0</v>
      </c>
      <c r="V32" s="112" t="str">
        <f>IF('Drop-downs'!$B$9="U.K.",'UK new suppressed'!T19,IF('Drop-downs'!$B$9="England",'England new suppressed'!T19,IF('Drop-downs'!$B$9="Scotland",'Scotland new suppressed'!T19,IF('Drop-downs'!$B$9="Wales",'Wales new suppressed'!T19,IF('Drop-downs'!$B$9="Northern Ireland",'Northern Ireland new suppressed'!T19,"ERROR")))))</f>
        <v>&lt;5</v>
      </c>
      <c r="W32" s="113">
        <f>IF('Drop-downs'!$B$9="U.K.",'UK new suppressed'!U19,IF('Drop-downs'!$B$9="England",'England new suppressed'!U19,IF('Drop-downs'!$B$9="Scotland",'Scotland new suppressed'!U19,IF('Drop-downs'!$B$9="Wales",'Wales new suppressed'!U19,IF('Drop-downs'!$B$9="Northern Ireland",'Northern Ireland new suppressed'!U19,"ERROR")))))</f>
        <v>0</v>
      </c>
      <c r="X32" s="114">
        <f>IF('Drop-downs'!$B$9="U.K.",'UK new suppressed'!V19,IF('Drop-downs'!$B$9="England",'England new suppressed'!V19,IF('Drop-downs'!$B$9="Scotland",'Scotland new suppressed'!V19,IF('Drop-downs'!$B$9="Wales",'Wales new suppressed'!V19,IF('Drop-downs'!$B$9="Northern Ireland",'Northern Ireland new suppressed'!V19,"ERROR")))))</f>
        <v>0</v>
      </c>
      <c r="Y32" s="106"/>
      <c r="Z32" s="112">
        <f>IF('Drop-downs'!$B$9="U.K.",'UK new suppressed'!X19,IF('Drop-downs'!$B$9="England",'England new suppressed'!X19,IF('Drop-downs'!$B$9="Scotland",'Scotland new suppressed'!X19,IF('Drop-downs'!$B$9="Wales",'Wales new suppressed'!X19,IF('Drop-downs'!$B$9="Northern Ireland",'Northern Ireland new suppressed'!X19,"ERROR")))))</f>
        <v>437</v>
      </c>
      <c r="AA32" s="113">
        <f>IF('Drop-downs'!$B$9="U.K.",'UK new suppressed'!Y19,IF('Drop-downs'!$B$9="England",'England new suppressed'!Y19,IF('Drop-downs'!$B$9="Scotland",'Scotland new suppressed'!Y19,IF('Drop-downs'!$B$9="Wales",'Wales new suppressed'!Y19,IF('Drop-downs'!$B$9="Northern Ireland",'Northern Ireland new suppressed'!Y19,"ERROR")))))</f>
        <v>0</v>
      </c>
      <c r="AB32" s="114">
        <f>IF('Drop-downs'!$B$9="U.K.",'UK new suppressed'!Z19,IF('Drop-downs'!$B$9="England",'England new suppressed'!Z19,IF('Drop-downs'!$B$9="Scotland",'Scotland new suppressed'!Z19,IF('Drop-downs'!$B$9="Wales",'Wales new suppressed'!Z19,IF('Drop-downs'!$B$9="Northern Ireland",'Northern Ireland new suppressed'!Z19,"ERROR")))))</f>
        <v>0</v>
      </c>
      <c r="AC32" s="112">
        <f>IF('Drop-downs'!$B$9="U.K.",'UK new suppressed'!AA19,IF('Drop-downs'!$B$9="England",'England new suppressed'!AA19,IF('Drop-downs'!$B$9="Scotland",'Scotland new suppressed'!AA19,IF('Drop-downs'!$B$9="Wales",'Wales new suppressed'!AA19,IF('Drop-downs'!$B$9="Northern Ireland",'Northern Ireland new suppressed'!AA19,"ERROR")))))</f>
        <v>583</v>
      </c>
      <c r="AD32" s="113">
        <f>IF('Drop-downs'!$B$9="U.K.",'UK new suppressed'!AB19,IF('Drop-downs'!$B$9="England",'England new suppressed'!AB19,IF('Drop-downs'!$B$9="Scotland",'Scotland new suppressed'!AB19,IF('Drop-downs'!$B$9="Wales",'Wales new suppressed'!AB19,IF('Drop-downs'!$B$9="Northern Ireland",'Northern Ireland new suppressed'!AB19,"ERROR")))))</f>
        <v>0</v>
      </c>
      <c r="AE32" s="114">
        <f>IF('Drop-downs'!$B$9="U.K.",'UK new suppressed'!AC19,IF('Drop-downs'!$B$9="England",'England new suppressed'!AC19,IF('Drop-downs'!$B$9="Scotland",'Scotland new suppressed'!AC19,IF('Drop-downs'!$B$9="Wales",'Wales new suppressed'!AC19,IF('Drop-downs'!$B$9="Northern Ireland",'Northern Ireland new suppressed'!AC19,"ERROR")))))</f>
        <v>0</v>
      </c>
      <c r="AF32" s="137"/>
      <c r="AG32" s="137"/>
      <c r="AH32" s="137"/>
      <c r="AI32" s="138"/>
    </row>
    <row r="33" spans="2:35" s="104" customFormat="1" x14ac:dyDescent="0.25">
      <c r="B33" s="110">
        <v>1963</v>
      </c>
      <c r="C33" s="105"/>
      <c r="D33" s="115">
        <f>IF('Drop-downs'!$B$9="U.K.",'UK new suppressed'!B20,IF('Drop-downs'!$B$9="England",'England new suppressed'!B20,IF('Drop-downs'!$B$9="Scotland",'Scotland new suppressed'!B20,IF('Drop-downs'!$B$9="Wales",'Wales new suppressed'!B20,IF('Drop-downs'!$B$9="Northern Ireland",'Northern Ireland new suppressed'!B20,"ERROR")))))</f>
        <v>123</v>
      </c>
      <c r="E33" s="116">
        <f>IF('Drop-downs'!$B$9="U.K.",'UK new suppressed'!C20,IF('Drop-downs'!$B$9="England",'England new suppressed'!C20,IF('Drop-downs'!$B$9="Scotland",'Scotland new suppressed'!C20,IF('Drop-downs'!$B$9="Wales",'Wales new suppressed'!C20,IF('Drop-downs'!$B$9="Northern Ireland",'Northern Ireland new suppressed'!C20,"ERROR")))))</f>
        <v>0</v>
      </c>
      <c r="F33" s="117">
        <f>IF('Drop-downs'!$B$9="U.K.",'UK new suppressed'!D20,IF('Drop-downs'!$B$9="England",'England new suppressed'!D20,IF('Drop-downs'!$B$9="Scotland",'Scotland new suppressed'!D20,IF('Drop-downs'!$B$9="Wales",'Wales new suppressed'!D20,IF('Drop-downs'!$B$9="Northern Ireland",'Northern Ireland new suppressed'!D20,"ERROR")))))</f>
        <v>0</v>
      </c>
      <c r="G33" s="106"/>
      <c r="H33" s="115">
        <f>IF('Drop-downs'!$B$9="U.K.",'UK new suppressed'!F20,IF('Drop-downs'!$B$9="England",'England new suppressed'!F20,IF('Drop-downs'!$B$9="Scotland",'Scotland new suppressed'!F20,IF('Drop-downs'!$B$9="Wales",'Wales new suppressed'!F20,IF('Drop-downs'!$B$9="Northern Ireland",'Northern Ireland new suppressed'!F20,"ERROR")))))</f>
        <v>0</v>
      </c>
      <c r="I33" s="116">
        <f>IF('Drop-downs'!$B$9="U.K.",'UK new suppressed'!G20,IF('Drop-downs'!$B$9="England",'England new suppressed'!G20,IF('Drop-downs'!$B$9="Scotland",'Scotland new suppressed'!G20,IF('Drop-downs'!$B$9="Wales",'Wales new suppressed'!G20,IF('Drop-downs'!$B$9="Northern Ireland",'Northern Ireland new suppressed'!G20,"ERROR")))))</f>
        <v>0</v>
      </c>
      <c r="J33" s="117">
        <f>IF('Drop-downs'!$B$9="U.K.",'UK new suppressed'!H20,IF('Drop-downs'!$B$9="England",'England new suppressed'!H20,IF('Drop-downs'!$B$9="Scotland",'Scotland new suppressed'!H20,IF('Drop-downs'!$B$9="Wales",'Wales new suppressed'!H20,IF('Drop-downs'!$B$9="Northern Ireland",'Northern Ireland new suppressed'!H20,"ERROR")))))</f>
        <v>0</v>
      </c>
      <c r="K33" s="106"/>
      <c r="L33" s="115">
        <f>IF('Drop-downs'!$B$9="U.K.",'UK new suppressed'!J20,IF('Drop-downs'!$B$9="England",'England new suppressed'!J20,IF('Drop-downs'!$B$9="Scotland",'Scotland new suppressed'!J20,IF('Drop-downs'!$B$9="Wales",'Wales new suppressed'!J20,IF('Drop-downs'!$B$9="Northern Ireland",'Northern Ireland new suppressed'!J20,"ERROR")))))</f>
        <v>15</v>
      </c>
      <c r="M33" s="116">
        <f>IF('Drop-downs'!$B$9="U.K.",'UK new suppressed'!K20,IF('Drop-downs'!$B$9="England",'England new suppressed'!K20,IF('Drop-downs'!$B$9="Scotland",'Scotland new suppressed'!K20,IF('Drop-downs'!$B$9="Wales",'Wales new suppressed'!K20,IF('Drop-downs'!$B$9="Northern Ireland",'Northern Ireland new suppressed'!K20,"ERROR")))))</f>
        <v>0</v>
      </c>
      <c r="N33" s="117">
        <f>IF('Drop-downs'!$B$9="U.K.",'UK new suppressed'!L20,IF('Drop-downs'!$B$9="England",'England new suppressed'!L20,IF('Drop-downs'!$B$9="Scotland",'Scotland new suppressed'!L20,IF('Drop-downs'!$B$9="Wales",'Wales new suppressed'!L20,IF('Drop-downs'!$B$9="Northern Ireland",'Northern Ireland new suppressed'!L20,"ERROR")))))</f>
        <v>0</v>
      </c>
      <c r="O33" s="115">
        <f>IF('Drop-downs'!$B$9="U.K.",'UK new suppressed'!M20,IF('Drop-downs'!$B$9="England",'England new suppressed'!M20,IF('Drop-downs'!$B$9="Scotland",'Scotland new suppressed'!M20,IF('Drop-downs'!$B$9="Wales",'Wales new suppressed'!M20,IF('Drop-downs'!$B$9="Northern Ireland",'Northern Ireland new suppressed'!M20,"ERROR")))))</f>
        <v>21</v>
      </c>
      <c r="P33" s="116">
        <f>IF('Drop-downs'!$B$9="U.K.",'UK new suppressed'!N20,IF('Drop-downs'!$B$9="England",'England new suppressed'!N20,IF('Drop-downs'!$B$9="Scotland",'Scotland new suppressed'!N20,IF('Drop-downs'!$B$9="Wales",'Wales new suppressed'!N20,IF('Drop-downs'!$B$9="Northern Ireland",'Northern Ireland new suppressed'!N20,"ERROR")))))</f>
        <v>0</v>
      </c>
      <c r="Q33" s="117">
        <f>IF('Drop-downs'!$B$9="U.K.",'UK new suppressed'!O20,IF('Drop-downs'!$B$9="England",'England new suppressed'!O20,IF('Drop-downs'!$B$9="Scotland",'Scotland new suppressed'!O20,IF('Drop-downs'!$B$9="Wales",'Wales new suppressed'!O20,IF('Drop-downs'!$B$9="Northern Ireland",'Northern Ireland new suppressed'!O20,"ERROR")))))</f>
        <v>0</v>
      </c>
      <c r="R33" s="106"/>
      <c r="S33" s="115" t="str">
        <f>IF('Drop-downs'!$B$9="U.K.",'UK new suppressed'!Q20,IF('Drop-downs'!$B$9="England",'England new suppressed'!Q20,IF('Drop-downs'!$B$9="Scotland",'Scotland new suppressed'!Q20,IF('Drop-downs'!$B$9="Wales",'Wales new suppressed'!Q20,IF('Drop-downs'!$B$9="Northern Ireland",'Northern Ireland new suppressed'!Q20,"ERROR")))))</f>
        <v>&lt;5</v>
      </c>
      <c r="T33" s="116">
        <f>IF('Drop-downs'!$B$9="U.K.",'UK new suppressed'!R20,IF('Drop-downs'!$B$9="England",'England new suppressed'!R20,IF('Drop-downs'!$B$9="Scotland",'Scotland new suppressed'!R20,IF('Drop-downs'!$B$9="Wales",'Wales new suppressed'!R20,IF('Drop-downs'!$B$9="Northern Ireland",'Northern Ireland new suppressed'!R20,"ERROR")))))</f>
        <v>0</v>
      </c>
      <c r="U33" s="117">
        <f>IF('Drop-downs'!$B$9="U.K.",'UK new suppressed'!S20,IF('Drop-downs'!$B$9="England",'England new suppressed'!S20,IF('Drop-downs'!$B$9="Scotland",'Scotland new suppressed'!S20,IF('Drop-downs'!$B$9="Wales",'Wales new suppressed'!S20,IF('Drop-downs'!$B$9="Northern Ireland",'Northern Ireland new suppressed'!S20,"ERROR")))))</f>
        <v>0</v>
      </c>
      <c r="V33" s="115" t="str">
        <f>IF('Drop-downs'!$B$9="U.K.",'UK new suppressed'!T20,IF('Drop-downs'!$B$9="England",'England new suppressed'!T20,IF('Drop-downs'!$B$9="Scotland",'Scotland new suppressed'!T20,IF('Drop-downs'!$B$9="Wales",'Wales new suppressed'!T20,IF('Drop-downs'!$B$9="Northern Ireland",'Northern Ireland new suppressed'!T20,"ERROR")))))</f>
        <v>&lt;5</v>
      </c>
      <c r="W33" s="116">
        <f>IF('Drop-downs'!$B$9="U.K.",'UK new suppressed'!U20,IF('Drop-downs'!$B$9="England",'England new suppressed'!U20,IF('Drop-downs'!$B$9="Scotland",'Scotland new suppressed'!U20,IF('Drop-downs'!$B$9="Wales",'Wales new suppressed'!U20,IF('Drop-downs'!$B$9="Northern Ireland",'Northern Ireland new suppressed'!U20,"ERROR")))))</f>
        <v>0</v>
      </c>
      <c r="X33" s="117">
        <f>IF('Drop-downs'!$B$9="U.K.",'UK new suppressed'!V20,IF('Drop-downs'!$B$9="England",'England new suppressed'!V20,IF('Drop-downs'!$B$9="Scotland",'Scotland new suppressed'!V20,IF('Drop-downs'!$B$9="Wales",'Wales new suppressed'!V20,IF('Drop-downs'!$B$9="Northern Ireland",'Northern Ireland new suppressed'!V20,"ERROR")))))</f>
        <v>0</v>
      </c>
      <c r="Y33" s="106"/>
      <c r="Z33" s="115">
        <f>IF('Drop-downs'!$B$9="U.K.",'UK new suppressed'!X20,IF('Drop-downs'!$B$9="England",'England new suppressed'!X20,IF('Drop-downs'!$B$9="Scotland",'Scotland new suppressed'!X20,IF('Drop-downs'!$B$9="Wales",'Wales new suppressed'!X20,IF('Drop-downs'!$B$9="Northern Ireland",'Northern Ireland new suppressed'!X20,"ERROR")))))</f>
        <v>455</v>
      </c>
      <c r="AA33" s="116">
        <f>IF('Drop-downs'!$B$9="U.K.",'UK new suppressed'!Y20,IF('Drop-downs'!$B$9="England",'England new suppressed'!Y20,IF('Drop-downs'!$B$9="Scotland",'Scotland new suppressed'!Y20,IF('Drop-downs'!$B$9="Wales",'Wales new suppressed'!Y20,IF('Drop-downs'!$B$9="Northern Ireland",'Northern Ireland new suppressed'!Y20,"ERROR")))))</f>
        <v>0</v>
      </c>
      <c r="AB33" s="117">
        <f>IF('Drop-downs'!$B$9="U.K.",'UK new suppressed'!Z20,IF('Drop-downs'!$B$9="England",'England new suppressed'!Z20,IF('Drop-downs'!$B$9="Scotland",'Scotland new suppressed'!Z20,IF('Drop-downs'!$B$9="Wales",'Wales new suppressed'!Z20,IF('Drop-downs'!$B$9="Northern Ireland",'Northern Ireland new suppressed'!Z20,"ERROR")))))</f>
        <v>0</v>
      </c>
      <c r="AC33" s="115">
        <f>IF('Drop-downs'!$B$9="U.K.",'UK new suppressed'!AA20,IF('Drop-downs'!$B$9="England",'England new suppressed'!AA20,IF('Drop-downs'!$B$9="Scotland",'Scotland new suppressed'!AA20,IF('Drop-downs'!$B$9="Wales",'Wales new suppressed'!AA20,IF('Drop-downs'!$B$9="Northern Ireland",'Northern Ireland new suppressed'!AA20,"ERROR")))))</f>
        <v>602</v>
      </c>
      <c r="AD33" s="116">
        <f>IF('Drop-downs'!$B$9="U.K.",'UK new suppressed'!AB20,IF('Drop-downs'!$B$9="England",'England new suppressed'!AB20,IF('Drop-downs'!$B$9="Scotland",'Scotland new suppressed'!AB20,IF('Drop-downs'!$B$9="Wales",'Wales new suppressed'!AB20,IF('Drop-downs'!$B$9="Northern Ireland",'Northern Ireland new suppressed'!AB20,"ERROR")))))</f>
        <v>0</v>
      </c>
      <c r="AE33" s="117">
        <f>IF('Drop-downs'!$B$9="U.K.",'UK new suppressed'!AC20,IF('Drop-downs'!$B$9="England",'England new suppressed'!AC20,IF('Drop-downs'!$B$9="Scotland",'Scotland new suppressed'!AC20,IF('Drop-downs'!$B$9="Wales",'Wales new suppressed'!AC20,IF('Drop-downs'!$B$9="Northern Ireland",'Northern Ireland new suppressed'!AC20,"ERROR")))))</f>
        <v>0</v>
      </c>
      <c r="AF33" s="139"/>
      <c r="AG33" s="139"/>
      <c r="AH33" s="139"/>
      <c r="AI33" s="138"/>
    </row>
    <row r="34" spans="2:35" s="104" customFormat="1" x14ac:dyDescent="0.25">
      <c r="B34" s="109">
        <v>1964</v>
      </c>
      <c r="C34" s="105"/>
      <c r="D34" s="112">
        <f>IF('Drop-downs'!$B$9="U.K.",'UK new suppressed'!B21,IF('Drop-downs'!$B$9="England",'England new suppressed'!B21,IF('Drop-downs'!$B$9="Scotland",'Scotland new suppressed'!B21,IF('Drop-downs'!$B$9="Wales",'Wales new suppressed'!B21,IF('Drop-downs'!$B$9="Northern Ireland",'Northern Ireland new suppressed'!B21,"ERROR")))))</f>
        <v>128</v>
      </c>
      <c r="E34" s="113">
        <f>IF('Drop-downs'!$B$9="U.K.",'UK new suppressed'!C21,IF('Drop-downs'!$B$9="England",'England new suppressed'!C21,IF('Drop-downs'!$B$9="Scotland",'Scotland new suppressed'!C21,IF('Drop-downs'!$B$9="Wales",'Wales new suppressed'!C21,IF('Drop-downs'!$B$9="Northern Ireland",'Northern Ireland new suppressed'!C21,"ERROR")))))</f>
        <v>0</v>
      </c>
      <c r="F34" s="114">
        <f>IF('Drop-downs'!$B$9="U.K.",'UK new suppressed'!D21,IF('Drop-downs'!$B$9="England",'England new suppressed'!D21,IF('Drop-downs'!$B$9="Scotland",'Scotland new suppressed'!D21,IF('Drop-downs'!$B$9="Wales",'Wales new suppressed'!D21,IF('Drop-downs'!$B$9="Northern Ireland",'Northern Ireland new suppressed'!D21,"ERROR")))))</f>
        <v>0</v>
      </c>
      <c r="G34" s="106"/>
      <c r="H34" s="112">
        <f>IF('Drop-downs'!$B$9="U.K.",'UK new suppressed'!F21,IF('Drop-downs'!$B$9="England",'England new suppressed'!F21,IF('Drop-downs'!$B$9="Scotland",'Scotland new suppressed'!F21,IF('Drop-downs'!$B$9="Wales",'Wales new suppressed'!F21,IF('Drop-downs'!$B$9="Northern Ireland",'Northern Ireland new suppressed'!F21,"ERROR")))))</f>
        <v>0</v>
      </c>
      <c r="I34" s="113">
        <f>IF('Drop-downs'!$B$9="U.K.",'UK new suppressed'!G21,IF('Drop-downs'!$B$9="England",'England new suppressed'!G21,IF('Drop-downs'!$B$9="Scotland",'Scotland new suppressed'!G21,IF('Drop-downs'!$B$9="Wales",'Wales new suppressed'!G21,IF('Drop-downs'!$B$9="Northern Ireland",'Northern Ireland new suppressed'!G21,"ERROR")))))</f>
        <v>0</v>
      </c>
      <c r="J34" s="114">
        <f>IF('Drop-downs'!$B$9="U.K.",'UK new suppressed'!H21,IF('Drop-downs'!$B$9="England",'England new suppressed'!H21,IF('Drop-downs'!$B$9="Scotland",'Scotland new suppressed'!H21,IF('Drop-downs'!$B$9="Wales",'Wales new suppressed'!H21,IF('Drop-downs'!$B$9="Northern Ireland",'Northern Ireland new suppressed'!H21,"ERROR")))))</f>
        <v>0</v>
      </c>
      <c r="K34" s="106"/>
      <c r="L34" s="112">
        <f>IF('Drop-downs'!$B$9="U.K.",'UK new suppressed'!J21,IF('Drop-downs'!$B$9="England",'England new suppressed'!J21,IF('Drop-downs'!$B$9="Scotland",'Scotland new suppressed'!J21,IF('Drop-downs'!$B$9="Wales",'Wales new suppressed'!J21,IF('Drop-downs'!$B$9="Northern Ireland",'Northern Ireland new suppressed'!J21,"ERROR")))))</f>
        <v>15</v>
      </c>
      <c r="M34" s="113">
        <f>IF('Drop-downs'!$B$9="U.K.",'UK new suppressed'!K21,IF('Drop-downs'!$B$9="England",'England new suppressed'!K21,IF('Drop-downs'!$B$9="Scotland",'Scotland new suppressed'!K21,IF('Drop-downs'!$B$9="Wales",'Wales new suppressed'!K21,IF('Drop-downs'!$B$9="Northern Ireland",'Northern Ireland new suppressed'!K21,"ERROR")))))</f>
        <v>0</v>
      </c>
      <c r="N34" s="114">
        <f>IF('Drop-downs'!$B$9="U.K.",'UK new suppressed'!L21,IF('Drop-downs'!$B$9="England",'England new suppressed'!L21,IF('Drop-downs'!$B$9="Scotland",'Scotland new suppressed'!L21,IF('Drop-downs'!$B$9="Wales",'Wales new suppressed'!L21,IF('Drop-downs'!$B$9="Northern Ireland",'Northern Ireland new suppressed'!L21,"ERROR")))))</f>
        <v>0</v>
      </c>
      <c r="O34" s="112">
        <f>IF('Drop-downs'!$B$9="U.K.",'UK new suppressed'!M21,IF('Drop-downs'!$B$9="England",'England new suppressed'!M21,IF('Drop-downs'!$B$9="Scotland",'Scotland new suppressed'!M21,IF('Drop-downs'!$B$9="Wales",'Wales new suppressed'!M21,IF('Drop-downs'!$B$9="Northern Ireland",'Northern Ireland new suppressed'!M21,"ERROR")))))</f>
        <v>22</v>
      </c>
      <c r="P34" s="113">
        <f>IF('Drop-downs'!$B$9="U.K.",'UK new suppressed'!N21,IF('Drop-downs'!$B$9="England",'England new suppressed'!N21,IF('Drop-downs'!$B$9="Scotland",'Scotland new suppressed'!N21,IF('Drop-downs'!$B$9="Wales",'Wales new suppressed'!N21,IF('Drop-downs'!$B$9="Northern Ireland",'Northern Ireland new suppressed'!N21,"ERROR")))))</f>
        <v>0</v>
      </c>
      <c r="Q34" s="114">
        <f>IF('Drop-downs'!$B$9="U.K.",'UK new suppressed'!O21,IF('Drop-downs'!$B$9="England",'England new suppressed'!O21,IF('Drop-downs'!$B$9="Scotland",'Scotland new suppressed'!O21,IF('Drop-downs'!$B$9="Wales",'Wales new suppressed'!O21,IF('Drop-downs'!$B$9="Northern Ireland",'Northern Ireland new suppressed'!O21,"ERROR")))))</f>
        <v>0</v>
      </c>
      <c r="R34" s="106"/>
      <c r="S34" s="112" t="str">
        <f>IF('Drop-downs'!$B$9="U.K.",'UK new suppressed'!Q21,IF('Drop-downs'!$B$9="England",'England new suppressed'!Q21,IF('Drop-downs'!$B$9="Scotland",'Scotland new suppressed'!Q21,IF('Drop-downs'!$B$9="Wales",'Wales new suppressed'!Q21,IF('Drop-downs'!$B$9="Northern Ireland",'Northern Ireland new suppressed'!Q21,"ERROR")))))</f>
        <v>&lt;5</v>
      </c>
      <c r="T34" s="113">
        <f>IF('Drop-downs'!$B$9="U.K.",'UK new suppressed'!R21,IF('Drop-downs'!$B$9="England",'England new suppressed'!R21,IF('Drop-downs'!$B$9="Scotland",'Scotland new suppressed'!R21,IF('Drop-downs'!$B$9="Wales",'Wales new suppressed'!R21,IF('Drop-downs'!$B$9="Northern Ireland",'Northern Ireland new suppressed'!R21,"ERROR")))))</f>
        <v>0</v>
      </c>
      <c r="U34" s="114">
        <f>IF('Drop-downs'!$B$9="U.K.",'UK new suppressed'!S21,IF('Drop-downs'!$B$9="England",'England new suppressed'!S21,IF('Drop-downs'!$B$9="Scotland",'Scotland new suppressed'!S21,IF('Drop-downs'!$B$9="Wales",'Wales new suppressed'!S21,IF('Drop-downs'!$B$9="Northern Ireland",'Northern Ireland new suppressed'!S21,"ERROR")))))</f>
        <v>0</v>
      </c>
      <c r="V34" s="112">
        <f>IF('Drop-downs'!$B$9="U.K.",'UK new suppressed'!T21,IF('Drop-downs'!$B$9="England",'England new suppressed'!T21,IF('Drop-downs'!$B$9="Scotland",'Scotland new suppressed'!T21,IF('Drop-downs'!$B$9="Wales",'Wales new suppressed'!T21,IF('Drop-downs'!$B$9="Northern Ireland",'Northern Ireland new suppressed'!T21,"ERROR")))))</f>
        <v>5</v>
      </c>
      <c r="W34" s="113">
        <f>IF('Drop-downs'!$B$9="U.K.",'UK new suppressed'!U21,IF('Drop-downs'!$B$9="England",'England new suppressed'!U21,IF('Drop-downs'!$B$9="Scotland",'Scotland new suppressed'!U21,IF('Drop-downs'!$B$9="Wales",'Wales new suppressed'!U21,IF('Drop-downs'!$B$9="Northern Ireland",'Northern Ireland new suppressed'!U21,"ERROR")))))</f>
        <v>0</v>
      </c>
      <c r="X34" s="114">
        <f>IF('Drop-downs'!$B$9="U.K.",'UK new suppressed'!V21,IF('Drop-downs'!$B$9="England",'England new suppressed'!V21,IF('Drop-downs'!$B$9="Scotland",'Scotland new suppressed'!V21,IF('Drop-downs'!$B$9="Wales",'Wales new suppressed'!V21,IF('Drop-downs'!$B$9="Northern Ireland",'Northern Ireland new suppressed'!V21,"ERROR")))))</f>
        <v>0</v>
      </c>
      <c r="Y34" s="106"/>
      <c r="Z34" s="112">
        <f>IF('Drop-downs'!$B$9="U.K.",'UK new suppressed'!X21,IF('Drop-downs'!$B$9="England",'England new suppressed'!X21,IF('Drop-downs'!$B$9="Scotland",'Scotland new suppressed'!X21,IF('Drop-downs'!$B$9="Wales",'Wales new suppressed'!X21,IF('Drop-downs'!$B$9="Northern Ireland",'Northern Ireland new suppressed'!X21,"ERROR")))))</f>
        <v>473</v>
      </c>
      <c r="AA34" s="113">
        <f>IF('Drop-downs'!$B$9="U.K.",'UK new suppressed'!Y21,IF('Drop-downs'!$B$9="England",'England new suppressed'!Y21,IF('Drop-downs'!$B$9="Scotland",'Scotland new suppressed'!Y21,IF('Drop-downs'!$B$9="Wales",'Wales new suppressed'!Y21,IF('Drop-downs'!$B$9="Northern Ireland",'Northern Ireland new suppressed'!Y21,"ERROR")))))</f>
        <v>0</v>
      </c>
      <c r="AB34" s="114">
        <f>IF('Drop-downs'!$B$9="U.K.",'UK new suppressed'!Z21,IF('Drop-downs'!$B$9="England",'England new suppressed'!Z21,IF('Drop-downs'!$B$9="Scotland",'Scotland new suppressed'!Z21,IF('Drop-downs'!$B$9="Wales",'Wales new suppressed'!Z21,IF('Drop-downs'!$B$9="Northern Ireland",'Northern Ireland new suppressed'!Z21,"ERROR")))))</f>
        <v>0</v>
      </c>
      <c r="AC34" s="112">
        <f>IF('Drop-downs'!$B$9="U.K.",'UK new suppressed'!AA21,IF('Drop-downs'!$B$9="England",'England new suppressed'!AA21,IF('Drop-downs'!$B$9="Scotland",'Scotland new suppressed'!AA21,IF('Drop-downs'!$B$9="Wales",'Wales new suppressed'!AA21,IF('Drop-downs'!$B$9="Northern Ireland",'Northern Ireland new suppressed'!AA21,"ERROR")))))</f>
        <v>623</v>
      </c>
      <c r="AD34" s="113">
        <f>IF('Drop-downs'!$B$9="U.K.",'UK new suppressed'!AB21,IF('Drop-downs'!$B$9="England",'England new suppressed'!AB21,IF('Drop-downs'!$B$9="Scotland",'Scotland new suppressed'!AB21,IF('Drop-downs'!$B$9="Wales",'Wales new suppressed'!AB21,IF('Drop-downs'!$B$9="Northern Ireland",'Northern Ireland new suppressed'!AB21,"ERROR")))))</f>
        <v>0</v>
      </c>
      <c r="AE34" s="114">
        <f>IF('Drop-downs'!$B$9="U.K.",'UK new suppressed'!AC21,IF('Drop-downs'!$B$9="England",'England new suppressed'!AC21,IF('Drop-downs'!$B$9="Scotland",'Scotland new suppressed'!AC21,IF('Drop-downs'!$B$9="Wales",'Wales new suppressed'!AC21,IF('Drop-downs'!$B$9="Northern Ireland",'Northern Ireland new suppressed'!AC21,"ERROR")))))</f>
        <v>0</v>
      </c>
      <c r="AF34" s="137"/>
      <c r="AG34" s="137"/>
      <c r="AH34" s="137"/>
      <c r="AI34" s="138"/>
    </row>
    <row r="35" spans="2:35" s="104" customFormat="1" x14ac:dyDescent="0.25">
      <c r="B35" s="110">
        <v>1965</v>
      </c>
      <c r="C35" s="105"/>
      <c r="D35" s="115">
        <f>IF('Drop-downs'!$B$9="U.K.",'UK new suppressed'!B22,IF('Drop-downs'!$B$9="England",'England new suppressed'!B22,IF('Drop-downs'!$B$9="Scotland",'Scotland new suppressed'!B22,IF('Drop-downs'!$B$9="Wales",'Wales new suppressed'!B22,IF('Drop-downs'!$B$9="Northern Ireland",'Northern Ireland new suppressed'!B22,"ERROR")))))</f>
        <v>135</v>
      </c>
      <c r="E35" s="116">
        <f>IF('Drop-downs'!$B$9="U.K.",'UK new suppressed'!C22,IF('Drop-downs'!$B$9="England",'England new suppressed'!C22,IF('Drop-downs'!$B$9="Scotland",'Scotland new suppressed'!C22,IF('Drop-downs'!$B$9="Wales",'Wales new suppressed'!C22,IF('Drop-downs'!$B$9="Northern Ireland",'Northern Ireland new suppressed'!C22,"ERROR")))))</f>
        <v>0</v>
      </c>
      <c r="F35" s="117">
        <f>IF('Drop-downs'!$B$9="U.K.",'UK new suppressed'!D22,IF('Drop-downs'!$B$9="England",'England new suppressed'!D22,IF('Drop-downs'!$B$9="Scotland",'Scotland new suppressed'!D22,IF('Drop-downs'!$B$9="Wales",'Wales new suppressed'!D22,IF('Drop-downs'!$B$9="Northern Ireland",'Northern Ireland new suppressed'!D22,"ERROR")))))</f>
        <v>0</v>
      </c>
      <c r="G35" s="106"/>
      <c r="H35" s="115">
        <f>IF('Drop-downs'!$B$9="U.K.",'UK new suppressed'!F22,IF('Drop-downs'!$B$9="England",'England new suppressed'!F22,IF('Drop-downs'!$B$9="Scotland",'Scotland new suppressed'!F22,IF('Drop-downs'!$B$9="Wales",'Wales new suppressed'!F22,IF('Drop-downs'!$B$9="Northern Ireland",'Northern Ireland new suppressed'!F22,"ERROR")))))</f>
        <v>0</v>
      </c>
      <c r="I35" s="116">
        <f>IF('Drop-downs'!$B$9="U.K.",'UK new suppressed'!G22,IF('Drop-downs'!$B$9="England",'England new suppressed'!G22,IF('Drop-downs'!$B$9="Scotland",'Scotland new suppressed'!G22,IF('Drop-downs'!$B$9="Wales",'Wales new suppressed'!G22,IF('Drop-downs'!$B$9="Northern Ireland",'Northern Ireland new suppressed'!G22,"ERROR")))))</f>
        <v>0</v>
      </c>
      <c r="J35" s="117">
        <f>IF('Drop-downs'!$B$9="U.K.",'UK new suppressed'!H22,IF('Drop-downs'!$B$9="England",'England new suppressed'!H22,IF('Drop-downs'!$B$9="Scotland",'Scotland new suppressed'!H22,IF('Drop-downs'!$B$9="Wales",'Wales new suppressed'!H22,IF('Drop-downs'!$B$9="Northern Ireland",'Northern Ireland new suppressed'!H22,"ERROR")))))</f>
        <v>0</v>
      </c>
      <c r="K35" s="106"/>
      <c r="L35" s="115">
        <f>IF('Drop-downs'!$B$9="U.K.",'UK new suppressed'!J22,IF('Drop-downs'!$B$9="England",'England new suppressed'!J22,IF('Drop-downs'!$B$9="Scotland",'Scotland new suppressed'!J22,IF('Drop-downs'!$B$9="Wales",'Wales new suppressed'!J22,IF('Drop-downs'!$B$9="Northern Ireland",'Northern Ireland new suppressed'!J22,"ERROR")))))</f>
        <v>16</v>
      </c>
      <c r="M35" s="116">
        <f>IF('Drop-downs'!$B$9="U.K.",'UK new suppressed'!K22,IF('Drop-downs'!$B$9="England",'England new suppressed'!K22,IF('Drop-downs'!$B$9="Scotland",'Scotland new suppressed'!K22,IF('Drop-downs'!$B$9="Wales",'Wales new suppressed'!K22,IF('Drop-downs'!$B$9="Northern Ireland",'Northern Ireland new suppressed'!K22,"ERROR")))))</f>
        <v>0</v>
      </c>
      <c r="N35" s="117">
        <f>IF('Drop-downs'!$B$9="U.K.",'UK new suppressed'!L22,IF('Drop-downs'!$B$9="England",'England new suppressed'!L22,IF('Drop-downs'!$B$9="Scotland",'Scotland new suppressed'!L22,IF('Drop-downs'!$B$9="Wales",'Wales new suppressed'!L22,IF('Drop-downs'!$B$9="Northern Ireland",'Northern Ireland new suppressed'!L22,"ERROR")))))</f>
        <v>0</v>
      </c>
      <c r="O35" s="115">
        <f>IF('Drop-downs'!$B$9="U.K.",'UK new suppressed'!M22,IF('Drop-downs'!$B$9="England",'England new suppressed'!M22,IF('Drop-downs'!$B$9="Scotland",'Scotland new suppressed'!M22,IF('Drop-downs'!$B$9="Wales",'Wales new suppressed'!M22,IF('Drop-downs'!$B$9="Northern Ireland",'Northern Ireland new suppressed'!M22,"ERROR")))))</f>
        <v>23</v>
      </c>
      <c r="P35" s="116">
        <f>IF('Drop-downs'!$B$9="U.K.",'UK new suppressed'!N22,IF('Drop-downs'!$B$9="England",'England new suppressed'!N22,IF('Drop-downs'!$B$9="Scotland",'Scotland new suppressed'!N22,IF('Drop-downs'!$B$9="Wales",'Wales new suppressed'!N22,IF('Drop-downs'!$B$9="Northern Ireland",'Northern Ireland new suppressed'!N22,"ERROR")))))</f>
        <v>0</v>
      </c>
      <c r="Q35" s="117">
        <f>IF('Drop-downs'!$B$9="U.K.",'UK new suppressed'!O22,IF('Drop-downs'!$B$9="England",'England new suppressed'!O22,IF('Drop-downs'!$B$9="Scotland",'Scotland new suppressed'!O22,IF('Drop-downs'!$B$9="Wales",'Wales new suppressed'!O22,IF('Drop-downs'!$B$9="Northern Ireland",'Northern Ireland new suppressed'!O22,"ERROR")))))</f>
        <v>0</v>
      </c>
      <c r="R35" s="106"/>
      <c r="S35" s="115" t="str">
        <f>IF('Drop-downs'!$B$9="U.K.",'UK new suppressed'!Q22,IF('Drop-downs'!$B$9="England",'England new suppressed'!Q22,IF('Drop-downs'!$B$9="Scotland",'Scotland new suppressed'!Q22,IF('Drop-downs'!$B$9="Wales",'Wales new suppressed'!Q22,IF('Drop-downs'!$B$9="Northern Ireland",'Northern Ireland new suppressed'!Q22,"ERROR")))))</f>
        <v>&lt;5</v>
      </c>
      <c r="T35" s="116">
        <f>IF('Drop-downs'!$B$9="U.K.",'UK new suppressed'!R22,IF('Drop-downs'!$B$9="England",'England new suppressed'!R22,IF('Drop-downs'!$B$9="Scotland",'Scotland new suppressed'!R22,IF('Drop-downs'!$B$9="Wales",'Wales new suppressed'!R22,IF('Drop-downs'!$B$9="Northern Ireland",'Northern Ireland new suppressed'!R22,"ERROR")))))</f>
        <v>0</v>
      </c>
      <c r="U35" s="117">
        <f>IF('Drop-downs'!$B$9="U.K.",'UK new suppressed'!S22,IF('Drop-downs'!$B$9="England",'England new suppressed'!S22,IF('Drop-downs'!$B$9="Scotland",'Scotland new suppressed'!S22,IF('Drop-downs'!$B$9="Wales",'Wales new suppressed'!S22,IF('Drop-downs'!$B$9="Northern Ireland",'Northern Ireland new suppressed'!S22,"ERROR")))))</f>
        <v>0</v>
      </c>
      <c r="V35" s="115">
        <f>IF('Drop-downs'!$B$9="U.K.",'UK new suppressed'!T22,IF('Drop-downs'!$B$9="England",'England new suppressed'!T22,IF('Drop-downs'!$B$9="Scotland",'Scotland new suppressed'!T22,IF('Drop-downs'!$B$9="Wales",'Wales new suppressed'!T22,IF('Drop-downs'!$B$9="Northern Ireland",'Northern Ireland new suppressed'!T22,"ERROR")))))</f>
        <v>5</v>
      </c>
      <c r="W35" s="116">
        <f>IF('Drop-downs'!$B$9="U.K.",'UK new suppressed'!U22,IF('Drop-downs'!$B$9="England",'England new suppressed'!U22,IF('Drop-downs'!$B$9="Scotland",'Scotland new suppressed'!U22,IF('Drop-downs'!$B$9="Wales",'Wales new suppressed'!U22,IF('Drop-downs'!$B$9="Northern Ireland",'Northern Ireland new suppressed'!U22,"ERROR")))))</f>
        <v>0</v>
      </c>
      <c r="X35" s="117">
        <f>IF('Drop-downs'!$B$9="U.K.",'UK new suppressed'!V22,IF('Drop-downs'!$B$9="England",'England new suppressed'!V22,IF('Drop-downs'!$B$9="Scotland",'Scotland new suppressed'!V22,IF('Drop-downs'!$B$9="Wales",'Wales new suppressed'!V22,IF('Drop-downs'!$B$9="Northern Ireland",'Northern Ireland new suppressed'!V22,"ERROR")))))</f>
        <v>0</v>
      </c>
      <c r="Y35" s="106"/>
      <c r="Z35" s="115">
        <f>IF('Drop-downs'!$B$9="U.K.",'UK new suppressed'!X22,IF('Drop-downs'!$B$9="England",'England new suppressed'!X22,IF('Drop-downs'!$B$9="Scotland",'Scotland new suppressed'!X22,IF('Drop-downs'!$B$9="Wales",'Wales new suppressed'!X22,IF('Drop-downs'!$B$9="Northern Ireland",'Northern Ireland new suppressed'!X22,"ERROR")))))</f>
        <v>493</v>
      </c>
      <c r="AA35" s="116">
        <f>IF('Drop-downs'!$B$9="U.K.",'UK new suppressed'!Y22,IF('Drop-downs'!$B$9="England",'England new suppressed'!Y22,IF('Drop-downs'!$B$9="Scotland",'Scotland new suppressed'!Y22,IF('Drop-downs'!$B$9="Wales",'Wales new suppressed'!Y22,IF('Drop-downs'!$B$9="Northern Ireland",'Northern Ireland new suppressed'!Y22,"ERROR")))))</f>
        <v>0</v>
      </c>
      <c r="AB35" s="117">
        <f>IF('Drop-downs'!$B$9="U.K.",'UK new suppressed'!Z22,IF('Drop-downs'!$B$9="England",'England new suppressed'!Z22,IF('Drop-downs'!$B$9="Scotland",'Scotland new suppressed'!Z22,IF('Drop-downs'!$B$9="Wales",'Wales new suppressed'!Z22,IF('Drop-downs'!$B$9="Northern Ireland",'Northern Ireland new suppressed'!Z22,"ERROR")))))</f>
        <v>0</v>
      </c>
      <c r="AC35" s="115">
        <f>IF('Drop-downs'!$B$9="U.K.",'UK new suppressed'!AA22,IF('Drop-downs'!$B$9="England",'England new suppressed'!AA22,IF('Drop-downs'!$B$9="Scotland",'Scotland new suppressed'!AA22,IF('Drop-downs'!$B$9="Wales",'Wales new suppressed'!AA22,IF('Drop-downs'!$B$9="Northern Ireland",'Northern Ireland new suppressed'!AA22,"ERROR")))))</f>
        <v>644</v>
      </c>
      <c r="AD35" s="116">
        <f>IF('Drop-downs'!$B$9="U.K.",'UK new suppressed'!AB22,IF('Drop-downs'!$B$9="England",'England new suppressed'!AB22,IF('Drop-downs'!$B$9="Scotland",'Scotland new suppressed'!AB22,IF('Drop-downs'!$B$9="Wales",'Wales new suppressed'!AB22,IF('Drop-downs'!$B$9="Northern Ireland",'Northern Ireland new suppressed'!AB22,"ERROR")))))</f>
        <v>0</v>
      </c>
      <c r="AE35" s="117">
        <f>IF('Drop-downs'!$B$9="U.K.",'UK new suppressed'!AC22,IF('Drop-downs'!$B$9="England",'England new suppressed'!AC22,IF('Drop-downs'!$B$9="Scotland",'Scotland new suppressed'!AC22,IF('Drop-downs'!$B$9="Wales",'Wales new suppressed'!AC22,IF('Drop-downs'!$B$9="Northern Ireland",'Northern Ireland new suppressed'!AC22,"ERROR")))))</f>
        <v>0</v>
      </c>
      <c r="AF35" s="139"/>
      <c r="AG35" s="139"/>
      <c r="AH35" s="139"/>
      <c r="AI35" s="138"/>
    </row>
    <row r="36" spans="2:35" s="104" customFormat="1" x14ac:dyDescent="0.25">
      <c r="B36" s="109">
        <v>1966</v>
      </c>
      <c r="C36" s="105"/>
      <c r="D36" s="112">
        <f>IF('Drop-downs'!$B$9="U.K.",'UK new suppressed'!B23,IF('Drop-downs'!$B$9="England",'England new suppressed'!B23,IF('Drop-downs'!$B$9="Scotland",'Scotland new suppressed'!B23,IF('Drop-downs'!$B$9="Wales",'Wales new suppressed'!B23,IF('Drop-downs'!$B$9="Northern Ireland",'Northern Ireland new suppressed'!B23,"ERROR")))))</f>
        <v>142</v>
      </c>
      <c r="E36" s="113">
        <f>IF('Drop-downs'!$B$9="U.K.",'UK new suppressed'!C23,IF('Drop-downs'!$B$9="England",'England new suppressed'!C23,IF('Drop-downs'!$B$9="Scotland",'Scotland new suppressed'!C23,IF('Drop-downs'!$B$9="Wales",'Wales new suppressed'!C23,IF('Drop-downs'!$B$9="Northern Ireland",'Northern Ireland new suppressed'!C23,"ERROR")))))</f>
        <v>0</v>
      </c>
      <c r="F36" s="114">
        <f>IF('Drop-downs'!$B$9="U.K.",'UK new suppressed'!D23,IF('Drop-downs'!$B$9="England",'England new suppressed'!D23,IF('Drop-downs'!$B$9="Scotland",'Scotland new suppressed'!D23,IF('Drop-downs'!$B$9="Wales",'Wales new suppressed'!D23,IF('Drop-downs'!$B$9="Northern Ireland",'Northern Ireland new suppressed'!D23,"ERROR")))))</f>
        <v>0</v>
      </c>
      <c r="G36" s="106"/>
      <c r="H36" s="112">
        <f>IF('Drop-downs'!$B$9="U.K.",'UK new suppressed'!F23,IF('Drop-downs'!$B$9="England",'England new suppressed'!F23,IF('Drop-downs'!$B$9="Scotland",'Scotland new suppressed'!F23,IF('Drop-downs'!$B$9="Wales",'Wales new suppressed'!F23,IF('Drop-downs'!$B$9="Northern Ireland",'Northern Ireland new suppressed'!F23,"ERROR")))))</f>
        <v>0</v>
      </c>
      <c r="I36" s="113">
        <f>IF('Drop-downs'!$B$9="U.K.",'UK new suppressed'!G23,IF('Drop-downs'!$B$9="England",'England new suppressed'!G23,IF('Drop-downs'!$B$9="Scotland",'Scotland new suppressed'!G23,IF('Drop-downs'!$B$9="Wales",'Wales new suppressed'!G23,IF('Drop-downs'!$B$9="Northern Ireland",'Northern Ireland new suppressed'!G23,"ERROR")))))</f>
        <v>0</v>
      </c>
      <c r="J36" s="114">
        <f>IF('Drop-downs'!$B$9="U.K.",'UK new suppressed'!H23,IF('Drop-downs'!$B$9="England",'England new suppressed'!H23,IF('Drop-downs'!$B$9="Scotland",'Scotland new suppressed'!H23,IF('Drop-downs'!$B$9="Wales",'Wales new suppressed'!H23,IF('Drop-downs'!$B$9="Northern Ireland",'Northern Ireland new suppressed'!H23,"ERROR")))))</f>
        <v>0</v>
      </c>
      <c r="K36" s="106"/>
      <c r="L36" s="112">
        <f>IF('Drop-downs'!$B$9="U.K.",'UK new suppressed'!J23,IF('Drop-downs'!$B$9="England",'England new suppressed'!J23,IF('Drop-downs'!$B$9="Scotland",'Scotland new suppressed'!J23,IF('Drop-downs'!$B$9="Wales",'Wales new suppressed'!J23,IF('Drop-downs'!$B$9="Northern Ireland",'Northern Ireland new suppressed'!J23,"ERROR")))))</f>
        <v>17</v>
      </c>
      <c r="M36" s="113">
        <f>IF('Drop-downs'!$B$9="U.K.",'UK new suppressed'!K23,IF('Drop-downs'!$B$9="England",'England new suppressed'!K23,IF('Drop-downs'!$B$9="Scotland",'Scotland new suppressed'!K23,IF('Drop-downs'!$B$9="Wales",'Wales new suppressed'!K23,IF('Drop-downs'!$B$9="Northern Ireland",'Northern Ireland new suppressed'!K23,"ERROR")))))</f>
        <v>0</v>
      </c>
      <c r="N36" s="114">
        <f>IF('Drop-downs'!$B$9="U.K.",'UK new suppressed'!L23,IF('Drop-downs'!$B$9="England",'England new suppressed'!L23,IF('Drop-downs'!$B$9="Scotland",'Scotland new suppressed'!L23,IF('Drop-downs'!$B$9="Wales",'Wales new suppressed'!L23,IF('Drop-downs'!$B$9="Northern Ireland",'Northern Ireland new suppressed'!L23,"ERROR")))))</f>
        <v>0</v>
      </c>
      <c r="O36" s="112">
        <f>IF('Drop-downs'!$B$9="U.K.",'UK new suppressed'!M23,IF('Drop-downs'!$B$9="England",'England new suppressed'!M23,IF('Drop-downs'!$B$9="Scotland",'Scotland new suppressed'!M23,IF('Drop-downs'!$B$9="Wales",'Wales new suppressed'!M23,IF('Drop-downs'!$B$9="Northern Ireland",'Northern Ireland new suppressed'!M23,"ERROR")))))</f>
        <v>24</v>
      </c>
      <c r="P36" s="113">
        <f>IF('Drop-downs'!$B$9="U.K.",'UK new suppressed'!N23,IF('Drop-downs'!$B$9="England",'England new suppressed'!N23,IF('Drop-downs'!$B$9="Scotland",'Scotland new suppressed'!N23,IF('Drop-downs'!$B$9="Wales",'Wales new suppressed'!N23,IF('Drop-downs'!$B$9="Northern Ireland",'Northern Ireland new suppressed'!N23,"ERROR")))))</f>
        <v>0</v>
      </c>
      <c r="Q36" s="114">
        <f>IF('Drop-downs'!$B$9="U.K.",'UK new suppressed'!O23,IF('Drop-downs'!$B$9="England",'England new suppressed'!O23,IF('Drop-downs'!$B$9="Scotland",'Scotland new suppressed'!O23,IF('Drop-downs'!$B$9="Wales",'Wales new suppressed'!O23,IF('Drop-downs'!$B$9="Northern Ireland",'Northern Ireland new suppressed'!O23,"ERROR")))))</f>
        <v>0</v>
      </c>
      <c r="R36" s="106"/>
      <c r="S36" s="112">
        <f>IF('Drop-downs'!$B$9="U.K.",'UK new suppressed'!Q23,IF('Drop-downs'!$B$9="England",'England new suppressed'!Q23,IF('Drop-downs'!$B$9="Scotland",'Scotland new suppressed'!Q23,IF('Drop-downs'!$B$9="Wales",'Wales new suppressed'!Q23,IF('Drop-downs'!$B$9="Northern Ireland",'Northern Ireland new suppressed'!Q23,"ERROR")))))</f>
        <v>5</v>
      </c>
      <c r="T36" s="113">
        <f>IF('Drop-downs'!$B$9="U.K.",'UK new suppressed'!R23,IF('Drop-downs'!$B$9="England",'England new suppressed'!R23,IF('Drop-downs'!$B$9="Scotland",'Scotland new suppressed'!R23,IF('Drop-downs'!$B$9="Wales",'Wales new suppressed'!R23,IF('Drop-downs'!$B$9="Northern Ireland",'Northern Ireland new suppressed'!R23,"ERROR")))))</f>
        <v>0</v>
      </c>
      <c r="U36" s="114">
        <f>IF('Drop-downs'!$B$9="U.K.",'UK new suppressed'!S23,IF('Drop-downs'!$B$9="England",'England new suppressed'!S23,IF('Drop-downs'!$B$9="Scotland",'Scotland new suppressed'!S23,IF('Drop-downs'!$B$9="Wales",'Wales new suppressed'!S23,IF('Drop-downs'!$B$9="Northern Ireland",'Northern Ireland new suppressed'!S23,"ERROR")))))</f>
        <v>0</v>
      </c>
      <c r="V36" s="112">
        <f>IF('Drop-downs'!$B$9="U.K.",'UK new suppressed'!T23,IF('Drop-downs'!$B$9="England",'England new suppressed'!T23,IF('Drop-downs'!$B$9="Scotland",'Scotland new suppressed'!T23,IF('Drop-downs'!$B$9="Wales",'Wales new suppressed'!T23,IF('Drop-downs'!$B$9="Northern Ireland",'Northern Ireland new suppressed'!T23,"ERROR")))))</f>
        <v>5</v>
      </c>
      <c r="W36" s="113">
        <f>IF('Drop-downs'!$B$9="U.K.",'UK new suppressed'!U23,IF('Drop-downs'!$B$9="England",'England new suppressed'!U23,IF('Drop-downs'!$B$9="Scotland",'Scotland new suppressed'!U23,IF('Drop-downs'!$B$9="Wales",'Wales new suppressed'!U23,IF('Drop-downs'!$B$9="Northern Ireland",'Northern Ireland new suppressed'!U23,"ERROR")))))</f>
        <v>0</v>
      </c>
      <c r="X36" s="114">
        <f>IF('Drop-downs'!$B$9="U.K.",'UK new suppressed'!V23,IF('Drop-downs'!$B$9="England",'England new suppressed'!V23,IF('Drop-downs'!$B$9="Scotland",'Scotland new suppressed'!V23,IF('Drop-downs'!$B$9="Wales",'Wales new suppressed'!V23,IF('Drop-downs'!$B$9="Northern Ireland",'Northern Ireland new suppressed'!V23,"ERROR")))))</f>
        <v>0</v>
      </c>
      <c r="Y36" s="106"/>
      <c r="Z36" s="112">
        <f>IF('Drop-downs'!$B$9="U.K.",'UK new suppressed'!X23,IF('Drop-downs'!$B$9="England",'England new suppressed'!X23,IF('Drop-downs'!$B$9="Scotland",'Scotland new suppressed'!X23,IF('Drop-downs'!$B$9="Wales",'Wales new suppressed'!X23,IF('Drop-downs'!$B$9="Northern Ireland",'Northern Ireland new suppressed'!X23,"ERROR")))))</f>
        <v>512</v>
      </c>
      <c r="AA36" s="113">
        <f>IF('Drop-downs'!$B$9="U.K.",'UK new suppressed'!Y23,IF('Drop-downs'!$B$9="England",'England new suppressed'!Y23,IF('Drop-downs'!$B$9="Scotland",'Scotland new suppressed'!Y23,IF('Drop-downs'!$B$9="Wales",'Wales new suppressed'!Y23,IF('Drop-downs'!$B$9="Northern Ireland",'Northern Ireland new suppressed'!Y23,"ERROR")))))</f>
        <v>0</v>
      </c>
      <c r="AB36" s="114">
        <f>IF('Drop-downs'!$B$9="U.K.",'UK new suppressed'!Z23,IF('Drop-downs'!$B$9="England",'England new suppressed'!Z23,IF('Drop-downs'!$B$9="Scotland",'Scotland new suppressed'!Z23,IF('Drop-downs'!$B$9="Wales",'Wales new suppressed'!Z23,IF('Drop-downs'!$B$9="Northern Ireland",'Northern Ireland new suppressed'!Z23,"ERROR")))))</f>
        <v>0</v>
      </c>
      <c r="AC36" s="112">
        <f>IF('Drop-downs'!$B$9="U.K.",'UK new suppressed'!AA23,IF('Drop-downs'!$B$9="England",'England new suppressed'!AA23,IF('Drop-downs'!$B$9="Scotland",'Scotland new suppressed'!AA23,IF('Drop-downs'!$B$9="Wales",'Wales new suppressed'!AA23,IF('Drop-downs'!$B$9="Northern Ireland",'Northern Ireland new suppressed'!AA23,"ERROR")))))</f>
        <v>666</v>
      </c>
      <c r="AD36" s="113">
        <f>IF('Drop-downs'!$B$9="U.K.",'UK new suppressed'!AB23,IF('Drop-downs'!$B$9="England",'England new suppressed'!AB23,IF('Drop-downs'!$B$9="Scotland",'Scotland new suppressed'!AB23,IF('Drop-downs'!$B$9="Wales",'Wales new suppressed'!AB23,IF('Drop-downs'!$B$9="Northern Ireland",'Northern Ireland new suppressed'!AB23,"ERROR")))))</f>
        <v>0</v>
      </c>
      <c r="AE36" s="114">
        <f>IF('Drop-downs'!$B$9="U.K.",'UK new suppressed'!AC23,IF('Drop-downs'!$B$9="England",'England new suppressed'!AC23,IF('Drop-downs'!$B$9="Scotland",'Scotland new suppressed'!AC23,IF('Drop-downs'!$B$9="Wales",'Wales new suppressed'!AC23,IF('Drop-downs'!$B$9="Northern Ireland",'Northern Ireland new suppressed'!AC23,"ERROR")))))</f>
        <v>0</v>
      </c>
      <c r="AF36" s="137"/>
      <c r="AG36" s="137"/>
      <c r="AH36" s="137"/>
      <c r="AI36" s="138"/>
    </row>
    <row r="37" spans="2:35" s="104" customFormat="1" x14ac:dyDescent="0.25">
      <c r="B37" s="110">
        <v>1967</v>
      </c>
      <c r="C37" s="105"/>
      <c r="D37" s="115">
        <f>IF('Drop-downs'!$B$9="U.K.",'UK new suppressed'!B24,IF('Drop-downs'!$B$9="England",'England new suppressed'!B24,IF('Drop-downs'!$B$9="Scotland",'Scotland new suppressed'!B24,IF('Drop-downs'!$B$9="Wales",'Wales new suppressed'!B24,IF('Drop-downs'!$B$9="Northern Ireland",'Northern Ireland new suppressed'!B24,"ERROR")))))</f>
        <v>149</v>
      </c>
      <c r="E37" s="116">
        <f>IF('Drop-downs'!$B$9="U.K.",'UK new suppressed'!C24,IF('Drop-downs'!$B$9="England",'England new suppressed'!C24,IF('Drop-downs'!$B$9="Scotland",'Scotland new suppressed'!C24,IF('Drop-downs'!$B$9="Wales",'Wales new suppressed'!C24,IF('Drop-downs'!$B$9="Northern Ireland",'Northern Ireland new suppressed'!C24,"ERROR")))))</f>
        <v>0</v>
      </c>
      <c r="F37" s="117">
        <f>IF('Drop-downs'!$B$9="U.K.",'UK new suppressed'!D24,IF('Drop-downs'!$B$9="England",'England new suppressed'!D24,IF('Drop-downs'!$B$9="Scotland",'Scotland new suppressed'!D24,IF('Drop-downs'!$B$9="Wales",'Wales new suppressed'!D24,IF('Drop-downs'!$B$9="Northern Ireland",'Northern Ireland new suppressed'!D24,"ERROR")))))</f>
        <v>0</v>
      </c>
      <c r="G37" s="106"/>
      <c r="H37" s="115">
        <f>IF('Drop-downs'!$B$9="U.K.",'UK new suppressed'!F24,IF('Drop-downs'!$B$9="England",'England new suppressed'!F24,IF('Drop-downs'!$B$9="Scotland",'Scotland new suppressed'!F24,IF('Drop-downs'!$B$9="Wales",'Wales new suppressed'!F24,IF('Drop-downs'!$B$9="Northern Ireland",'Northern Ireland new suppressed'!F24,"ERROR")))))</f>
        <v>0</v>
      </c>
      <c r="I37" s="116">
        <f>IF('Drop-downs'!$B$9="U.K.",'UK new suppressed'!G24,IF('Drop-downs'!$B$9="England",'England new suppressed'!G24,IF('Drop-downs'!$B$9="Scotland",'Scotland new suppressed'!G24,IF('Drop-downs'!$B$9="Wales",'Wales new suppressed'!G24,IF('Drop-downs'!$B$9="Northern Ireland",'Northern Ireland new suppressed'!G24,"ERROR")))))</f>
        <v>0</v>
      </c>
      <c r="J37" s="117">
        <f>IF('Drop-downs'!$B$9="U.K.",'UK new suppressed'!H24,IF('Drop-downs'!$B$9="England",'England new suppressed'!H24,IF('Drop-downs'!$B$9="Scotland",'Scotland new suppressed'!H24,IF('Drop-downs'!$B$9="Wales",'Wales new suppressed'!H24,IF('Drop-downs'!$B$9="Northern Ireland",'Northern Ireland new suppressed'!H24,"ERROR")))))</f>
        <v>0</v>
      </c>
      <c r="K37" s="106"/>
      <c r="L37" s="115">
        <f>IF('Drop-downs'!$B$9="U.K.",'UK new suppressed'!J24,IF('Drop-downs'!$B$9="England",'England new suppressed'!J24,IF('Drop-downs'!$B$9="Scotland",'Scotland new suppressed'!J24,IF('Drop-downs'!$B$9="Wales",'Wales new suppressed'!J24,IF('Drop-downs'!$B$9="Northern Ireland",'Northern Ireland new suppressed'!J24,"ERROR")))))</f>
        <v>18</v>
      </c>
      <c r="M37" s="116">
        <f>IF('Drop-downs'!$B$9="U.K.",'UK new suppressed'!K24,IF('Drop-downs'!$B$9="England",'England new suppressed'!K24,IF('Drop-downs'!$B$9="Scotland",'Scotland new suppressed'!K24,IF('Drop-downs'!$B$9="Wales",'Wales new suppressed'!K24,IF('Drop-downs'!$B$9="Northern Ireland",'Northern Ireland new suppressed'!K24,"ERROR")))))</f>
        <v>0</v>
      </c>
      <c r="N37" s="117">
        <f>IF('Drop-downs'!$B$9="U.K.",'UK new suppressed'!L24,IF('Drop-downs'!$B$9="England",'England new suppressed'!L24,IF('Drop-downs'!$B$9="Scotland",'Scotland new suppressed'!L24,IF('Drop-downs'!$B$9="Wales",'Wales new suppressed'!L24,IF('Drop-downs'!$B$9="Northern Ireland",'Northern Ireland new suppressed'!L24,"ERROR")))))</f>
        <v>0</v>
      </c>
      <c r="O37" s="115">
        <f>IF('Drop-downs'!$B$9="U.K.",'UK new suppressed'!M24,IF('Drop-downs'!$B$9="England",'England new suppressed'!M24,IF('Drop-downs'!$B$9="Scotland",'Scotland new suppressed'!M24,IF('Drop-downs'!$B$9="Wales",'Wales new suppressed'!M24,IF('Drop-downs'!$B$9="Northern Ireland",'Northern Ireland new suppressed'!M24,"ERROR")))))</f>
        <v>27</v>
      </c>
      <c r="P37" s="116">
        <f>IF('Drop-downs'!$B$9="U.K.",'UK new suppressed'!N24,IF('Drop-downs'!$B$9="England",'England new suppressed'!N24,IF('Drop-downs'!$B$9="Scotland",'Scotland new suppressed'!N24,IF('Drop-downs'!$B$9="Wales",'Wales new suppressed'!N24,IF('Drop-downs'!$B$9="Northern Ireland",'Northern Ireland new suppressed'!N24,"ERROR")))))</f>
        <v>0</v>
      </c>
      <c r="Q37" s="117">
        <f>IF('Drop-downs'!$B$9="U.K.",'UK new suppressed'!O24,IF('Drop-downs'!$B$9="England",'England new suppressed'!O24,IF('Drop-downs'!$B$9="Scotland",'Scotland new suppressed'!O24,IF('Drop-downs'!$B$9="Wales",'Wales new suppressed'!O24,IF('Drop-downs'!$B$9="Northern Ireland",'Northern Ireland new suppressed'!O24,"ERROR")))))</f>
        <v>0</v>
      </c>
      <c r="R37" s="106"/>
      <c r="S37" s="115">
        <f>IF('Drop-downs'!$B$9="U.K.",'UK new suppressed'!Q24,IF('Drop-downs'!$B$9="England",'England new suppressed'!Q24,IF('Drop-downs'!$B$9="Scotland",'Scotland new suppressed'!Q24,IF('Drop-downs'!$B$9="Wales",'Wales new suppressed'!Q24,IF('Drop-downs'!$B$9="Northern Ireland",'Northern Ireland new suppressed'!Q24,"ERROR")))))</f>
        <v>5</v>
      </c>
      <c r="T37" s="116">
        <f>IF('Drop-downs'!$B$9="U.K.",'UK new suppressed'!R24,IF('Drop-downs'!$B$9="England",'England new suppressed'!R24,IF('Drop-downs'!$B$9="Scotland",'Scotland new suppressed'!R24,IF('Drop-downs'!$B$9="Wales",'Wales new suppressed'!R24,IF('Drop-downs'!$B$9="Northern Ireland",'Northern Ireland new suppressed'!R24,"ERROR")))))</f>
        <v>0</v>
      </c>
      <c r="U37" s="117">
        <f>IF('Drop-downs'!$B$9="U.K.",'UK new suppressed'!S24,IF('Drop-downs'!$B$9="England",'England new suppressed'!S24,IF('Drop-downs'!$B$9="Scotland",'Scotland new suppressed'!S24,IF('Drop-downs'!$B$9="Wales",'Wales new suppressed'!S24,IF('Drop-downs'!$B$9="Northern Ireland",'Northern Ireland new suppressed'!S24,"ERROR")))))</f>
        <v>0</v>
      </c>
      <c r="V37" s="115">
        <f>IF('Drop-downs'!$B$9="U.K.",'UK new suppressed'!T24,IF('Drop-downs'!$B$9="England",'England new suppressed'!T24,IF('Drop-downs'!$B$9="Scotland",'Scotland new suppressed'!T24,IF('Drop-downs'!$B$9="Wales",'Wales new suppressed'!T24,IF('Drop-downs'!$B$9="Northern Ireland",'Northern Ireland new suppressed'!T24,"ERROR")))))</f>
        <v>5</v>
      </c>
      <c r="W37" s="116">
        <f>IF('Drop-downs'!$B$9="U.K.",'UK new suppressed'!U24,IF('Drop-downs'!$B$9="England",'England new suppressed'!U24,IF('Drop-downs'!$B$9="Scotland",'Scotland new suppressed'!U24,IF('Drop-downs'!$B$9="Wales",'Wales new suppressed'!U24,IF('Drop-downs'!$B$9="Northern Ireland",'Northern Ireland new suppressed'!U24,"ERROR")))))</f>
        <v>0</v>
      </c>
      <c r="X37" s="117">
        <f>IF('Drop-downs'!$B$9="U.K.",'UK new suppressed'!V24,IF('Drop-downs'!$B$9="England",'England new suppressed'!V24,IF('Drop-downs'!$B$9="Scotland",'Scotland new suppressed'!V24,IF('Drop-downs'!$B$9="Wales",'Wales new suppressed'!V24,IF('Drop-downs'!$B$9="Northern Ireland",'Northern Ireland new suppressed'!V24,"ERROR")))))</f>
        <v>0</v>
      </c>
      <c r="Y37" s="106"/>
      <c r="Z37" s="115">
        <f>IF('Drop-downs'!$B$9="U.K.",'UK new suppressed'!X24,IF('Drop-downs'!$B$9="England",'England new suppressed'!X24,IF('Drop-downs'!$B$9="Scotland",'Scotland new suppressed'!X24,IF('Drop-downs'!$B$9="Wales",'Wales new suppressed'!X24,IF('Drop-downs'!$B$9="Northern Ireland",'Northern Ireland new suppressed'!X24,"ERROR")))))</f>
        <v>534</v>
      </c>
      <c r="AA37" s="116">
        <f>IF('Drop-downs'!$B$9="U.K.",'UK new suppressed'!Y24,IF('Drop-downs'!$B$9="England",'England new suppressed'!Y24,IF('Drop-downs'!$B$9="Scotland",'Scotland new suppressed'!Y24,IF('Drop-downs'!$B$9="Wales",'Wales new suppressed'!Y24,IF('Drop-downs'!$B$9="Northern Ireland",'Northern Ireland new suppressed'!Y24,"ERROR")))))</f>
        <v>0</v>
      </c>
      <c r="AB37" s="117">
        <f>IF('Drop-downs'!$B$9="U.K.",'UK new suppressed'!Z24,IF('Drop-downs'!$B$9="England",'England new suppressed'!Z24,IF('Drop-downs'!$B$9="Scotland",'Scotland new suppressed'!Z24,IF('Drop-downs'!$B$9="Wales",'Wales new suppressed'!Z24,IF('Drop-downs'!$B$9="Northern Ireland",'Northern Ireland new suppressed'!Z24,"ERROR")))))</f>
        <v>0</v>
      </c>
      <c r="AC37" s="115">
        <f>IF('Drop-downs'!$B$9="U.K.",'UK new suppressed'!AA24,IF('Drop-downs'!$B$9="England",'England new suppressed'!AA24,IF('Drop-downs'!$B$9="Scotland",'Scotland new suppressed'!AA24,IF('Drop-downs'!$B$9="Wales",'Wales new suppressed'!AA24,IF('Drop-downs'!$B$9="Northern Ireland",'Northern Ireland new suppressed'!AA24,"ERROR")))))</f>
        <v>689</v>
      </c>
      <c r="AD37" s="116">
        <f>IF('Drop-downs'!$B$9="U.K.",'UK new suppressed'!AB24,IF('Drop-downs'!$B$9="England",'England new suppressed'!AB24,IF('Drop-downs'!$B$9="Scotland",'Scotland new suppressed'!AB24,IF('Drop-downs'!$B$9="Wales",'Wales new suppressed'!AB24,IF('Drop-downs'!$B$9="Northern Ireland",'Northern Ireland new suppressed'!AB24,"ERROR")))))</f>
        <v>0</v>
      </c>
      <c r="AE37" s="117">
        <f>IF('Drop-downs'!$B$9="U.K.",'UK new suppressed'!AC24,IF('Drop-downs'!$B$9="England",'England new suppressed'!AC24,IF('Drop-downs'!$B$9="Scotland",'Scotland new suppressed'!AC24,IF('Drop-downs'!$B$9="Wales",'Wales new suppressed'!AC24,IF('Drop-downs'!$B$9="Northern Ireland",'Northern Ireland new suppressed'!AC24,"ERROR")))))</f>
        <v>0</v>
      </c>
      <c r="AF37" s="139"/>
      <c r="AG37" s="139"/>
      <c r="AH37" s="139"/>
      <c r="AI37" s="138"/>
    </row>
    <row r="38" spans="2:35" s="104" customFormat="1" x14ac:dyDescent="0.25">
      <c r="B38" s="109">
        <v>1968</v>
      </c>
      <c r="C38" s="105"/>
      <c r="D38" s="112">
        <f>IF('Drop-downs'!$B$9="U.K.",'UK new suppressed'!B25,IF('Drop-downs'!$B$9="England",'England new suppressed'!B25,IF('Drop-downs'!$B$9="Scotland",'Scotland new suppressed'!B25,IF('Drop-downs'!$B$9="Wales",'Wales new suppressed'!B25,IF('Drop-downs'!$B$9="Northern Ireland",'Northern Ireland new suppressed'!B25,"ERROR")))))</f>
        <v>157</v>
      </c>
      <c r="E38" s="113">
        <f>IF('Drop-downs'!$B$9="U.K.",'UK new suppressed'!C25,IF('Drop-downs'!$B$9="England",'England new suppressed'!C25,IF('Drop-downs'!$B$9="Scotland",'Scotland new suppressed'!C25,IF('Drop-downs'!$B$9="Wales",'Wales new suppressed'!C25,IF('Drop-downs'!$B$9="Northern Ireland",'Northern Ireland new suppressed'!C25,"ERROR")))))</f>
        <v>0</v>
      </c>
      <c r="F38" s="114">
        <f>IF('Drop-downs'!$B$9="U.K.",'UK new suppressed'!D25,IF('Drop-downs'!$B$9="England",'England new suppressed'!D25,IF('Drop-downs'!$B$9="Scotland",'Scotland new suppressed'!D25,IF('Drop-downs'!$B$9="Wales",'Wales new suppressed'!D25,IF('Drop-downs'!$B$9="Northern Ireland",'Northern Ireland new suppressed'!D25,"ERROR")))))</f>
        <v>0</v>
      </c>
      <c r="G38" s="106"/>
      <c r="H38" s="112">
        <f>IF('Drop-downs'!$B$9="U.K.",'UK new suppressed'!F25,IF('Drop-downs'!$B$9="England",'England new suppressed'!F25,IF('Drop-downs'!$B$9="Scotland",'Scotland new suppressed'!F25,IF('Drop-downs'!$B$9="Wales",'Wales new suppressed'!F25,IF('Drop-downs'!$B$9="Northern Ireland",'Northern Ireland new suppressed'!F25,"ERROR")))))</f>
        <v>0</v>
      </c>
      <c r="I38" s="113">
        <f>IF('Drop-downs'!$B$9="U.K.",'UK new suppressed'!G25,IF('Drop-downs'!$B$9="England",'England new suppressed'!G25,IF('Drop-downs'!$B$9="Scotland",'Scotland new suppressed'!G25,IF('Drop-downs'!$B$9="Wales",'Wales new suppressed'!G25,IF('Drop-downs'!$B$9="Northern Ireland",'Northern Ireland new suppressed'!G25,"ERROR")))))</f>
        <v>0</v>
      </c>
      <c r="J38" s="114">
        <f>IF('Drop-downs'!$B$9="U.K.",'UK new suppressed'!H25,IF('Drop-downs'!$B$9="England",'England new suppressed'!H25,IF('Drop-downs'!$B$9="Scotland",'Scotland new suppressed'!H25,IF('Drop-downs'!$B$9="Wales",'Wales new suppressed'!H25,IF('Drop-downs'!$B$9="Northern Ireland",'Northern Ireland new suppressed'!H25,"ERROR")))))</f>
        <v>0</v>
      </c>
      <c r="K38" s="106"/>
      <c r="L38" s="112">
        <f>IF('Drop-downs'!$B$9="U.K.",'UK new suppressed'!J25,IF('Drop-downs'!$B$9="England",'England new suppressed'!J25,IF('Drop-downs'!$B$9="Scotland",'Scotland new suppressed'!J25,IF('Drop-downs'!$B$9="Wales",'Wales new suppressed'!J25,IF('Drop-downs'!$B$9="Northern Ireland",'Northern Ireland new suppressed'!J25,"ERROR")))))</f>
        <v>18</v>
      </c>
      <c r="M38" s="113">
        <f>IF('Drop-downs'!$B$9="U.K.",'UK new suppressed'!K25,IF('Drop-downs'!$B$9="England",'England new suppressed'!K25,IF('Drop-downs'!$B$9="Scotland",'Scotland new suppressed'!K25,IF('Drop-downs'!$B$9="Wales",'Wales new suppressed'!K25,IF('Drop-downs'!$B$9="Northern Ireland",'Northern Ireland new suppressed'!K25,"ERROR")))))</f>
        <v>0</v>
      </c>
      <c r="N38" s="114">
        <f>IF('Drop-downs'!$B$9="U.K.",'UK new suppressed'!L25,IF('Drop-downs'!$B$9="England",'England new suppressed'!L25,IF('Drop-downs'!$B$9="Scotland",'Scotland new suppressed'!L25,IF('Drop-downs'!$B$9="Wales",'Wales new suppressed'!L25,IF('Drop-downs'!$B$9="Northern Ireland",'Northern Ireland new suppressed'!L25,"ERROR")))))</f>
        <v>0</v>
      </c>
      <c r="O38" s="112">
        <f>IF('Drop-downs'!$B$9="U.K.",'UK new suppressed'!M25,IF('Drop-downs'!$B$9="England",'England new suppressed'!M25,IF('Drop-downs'!$B$9="Scotland",'Scotland new suppressed'!M25,IF('Drop-downs'!$B$9="Wales",'Wales new suppressed'!M25,IF('Drop-downs'!$B$9="Northern Ireland",'Northern Ireland new suppressed'!M25,"ERROR")))))</f>
        <v>28</v>
      </c>
      <c r="P38" s="113">
        <f>IF('Drop-downs'!$B$9="U.K.",'UK new suppressed'!N25,IF('Drop-downs'!$B$9="England",'England new suppressed'!N25,IF('Drop-downs'!$B$9="Scotland",'Scotland new suppressed'!N25,IF('Drop-downs'!$B$9="Wales",'Wales new suppressed'!N25,IF('Drop-downs'!$B$9="Northern Ireland",'Northern Ireland new suppressed'!N25,"ERROR")))))</f>
        <v>0</v>
      </c>
      <c r="Q38" s="114">
        <f>IF('Drop-downs'!$B$9="U.K.",'UK new suppressed'!O25,IF('Drop-downs'!$B$9="England",'England new suppressed'!O25,IF('Drop-downs'!$B$9="Scotland",'Scotland new suppressed'!O25,IF('Drop-downs'!$B$9="Wales",'Wales new suppressed'!O25,IF('Drop-downs'!$B$9="Northern Ireland",'Northern Ireland new suppressed'!O25,"ERROR")))))</f>
        <v>0</v>
      </c>
      <c r="R38" s="106"/>
      <c r="S38" s="112">
        <f>IF('Drop-downs'!$B$9="U.K.",'UK new suppressed'!Q25,IF('Drop-downs'!$B$9="England",'England new suppressed'!Q25,IF('Drop-downs'!$B$9="Scotland",'Scotland new suppressed'!Q25,IF('Drop-downs'!$B$9="Wales",'Wales new suppressed'!Q25,IF('Drop-downs'!$B$9="Northern Ireland",'Northern Ireland new suppressed'!Q25,"ERROR")))))</f>
        <v>5</v>
      </c>
      <c r="T38" s="113">
        <f>IF('Drop-downs'!$B$9="U.K.",'UK new suppressed'!R25,IF('Drop-downs'!$B$9="England",'England new suppressed'!R25,IF('Drop-downs'!$B$9="Scotland",'Scotland new suppressed'!R25,IF('Drop-downs'!$B$9="Wales",'Wales new suppressed'!R25,IF('Drop-downs'!$B$9="Northern Ireland",'Northern Ireland new suppressed'!R25,"ERROR")))))</f>
        <v>0</v>
      </c>
      <c r="U38" s="114">
        <f>IF('Drop-downs'!$B$9="U.K.",'UK new suppressed'!S25,IF('Drop-downs'!$B$9="England",'England new suppressed'!S25,IF('Drop-downs'!$B$9="Scotland",'Scotland new suppressed'!S25,IF('Drop-downs'!$B$9="Wales",'Wales new suppressed'!S25,IF('Drop-downs'!$B$9="Northern Ireland",'Northern Ireland new suppressed'!S25,"ERROR")))))</f>
        <v>0</v>
      </c>
      <c r="V38" s="112">
        <f>IF('Drop-downs'!$B$9="U.K.",'UK new suppressed'!T25,IF('Drop-downs'!$B$9="England",'England new suppressed'!T25,IF('Drop-downs'!$B$9="Scotland",'Scotland new suppressed'!T25,IF('Drop-downs'!$B$9="Wales",'Wales new suppressed'!T25,IF('Drop-downs'!$B$9="Northern Ireland",'Northern Ireland new suppressed'!T25,"ERROR")))))</f>
        <v>5</v>
      </c>
      <c r="W38" s="113">
        <f>IF('Drop-downs'!$B$9="U.K.",'UK new suppressed'!U25,IF('Drop-downs'!$B$9="England",'England new suppressed'!U25,IF('Drop-downs'!$B$9="Scotland",'Scotland new suppressed'!U25,IF('Drop-downs'!$B$9="Wales",'Wales new suppressed'!U25,IF('Drop-downs'!$B$9="Northern Ireland",'Northern Ireland new suppressed'!U25,"ERROR")))))</f>
        <v>0</v>
      </c>
      <c r="X38" s="114">
        <f>IF('Drop-downs'!$B$9="U.K.",'UK new suppressed'!V25,IF('Drop-downs'!$B$9="England",'England new suppressed'!V25,IF('Drop-downs'!$B$9="Scotland",'Scotland new suppressed'!V25,IF('Drop-downs'!$B$9="Wales",'Wales new suppressed'!V25,IF('Drop-downs'!$B$9="Northern Ireland",'Northern Ireland new suppressed'!V25,"ERROR")))))</f>
        <v>0</v>
      </c>
      <c r="Y38" s="106"/>
      <c r="Z38" s="112">
        <f>IF('Drop-downs'!$B$9="U.K.",'UK new suppressed'!X25,IF('Drop-downs'!$B$9="England",'England new suppressed'!X25,IF('Drop-downs'!$B$9="Scotland",'Scotland new suppressed'!X25,IF('Drop-downs'!$B$9="Wales",'Wales new suppressed'!X25,IF('Drop-downs'!$B$9="Northern Ireland",'Northern Ireland new suppressed'!X25,"ERROR")))))</f>
        <v>557</v>
      </c>
      <c r="AA38" s="113">
        <f>IF('Drop-downs'!$B$9="U.K.",'UK new suppressed'!Y25,IF('Drop-downs'!$B$9="England",'England new suppressed'!Y25,IF('Drop-downs'!$B$9="Scotland",'Scotland new suppressed'!Y25,IF('Drop-downs'!$B$9="Wales",'Wales new suppressed'!Y25,IF('Drop-downs'!$B$9="Northern Ireland",'Northern Ireland new suppressed'!Y25,"ERROR")))))</f>
        <v>0</v>
      </c>
      <c r="AB38" s="114">
        <f>IF('Drop-downs'!$B$9="U.K.",'UK new suppressed'!Z25,IF('Drop-downs'!$B$9="England",'England new suppressed'!Z25,IF('Drop-downs'!$B$9="Scotland",'Scotland new suppressed'!Z25,IF('Drop-downs'!$B$9="Wales",'Wales new suppressed'!Z25,IF('Drop-downs'!$B$9="Northern Ireland",'Northern Ireland new suppressed'!Z25,"ERROR")))))</f>
        <v>0</v>
      </c>
      <c r="AC38" s="112">
        <f>IF('Drop-downs'!$B$9="U.K.",'UK new suppressed'!AA25,IF('Drop-downs'!$B$9="England",'England new suppressed'!AA25,IF('Drop-downs'!$B$9="Scotland",'Scotland new suppressed'!AA25,IF('Drop-downs'!$B$9="Wales",'Wales new suppressed'!AA25,IF('Drop-downs'!$B$9="Northern Ireland",'Northern Ireland new suppressed'!AA25,"ERROR")))))</f>
        <v>712</v>
      </c>
      <c r="AD38" s="113">
        <f>IF('Drop-downs'!$B$9="U.K.",'UK new suppressed'!AB25,IF('Drop-downs'!$B$9="England",'England new suppressed'!AB25,IF('Drop-downs'!$B$9="Scotland",'Scotland new suppressed'!AB25,IF('Drop-downs'!$B$9="Wales",'Wales new suppressed'!AB25,IF('Drop-downs'!$B$9="Northern Ireland",'Northern Ireland new suppressed'!AB25,"ERROR")))))</f>
        <v>0</v>
      </c>
      <c r="AE38" s="114">
        <f>IF('Drop-downs'!$B$9="U.K.",'UK new suppressed'!AC25,IF('Drop-downs'!$B$9="England",'England new suppressed'!AC25,IF('Drop-downs'!$B$9="Scotland",'Scotland new suppressed'!AC25,IF('Drop-downs'!$B$9="Wales",'Wales new suppressed'!AC25,IF('Drop-downs'!$B$9="Northern Ireland",'Northern Ireland new suppressed'!AC25,"ERROR")))))</f>
        <v>0</v>
      </c>
      <c r="AF38" s="137"/>
      <c r="AG38" s="137"/>
      <c r="AH38" s="137"/>
      <c r="AI38" s="138"/>
    </row>
    <row r="39" spans="2:35" s="104" customFormat="1" x14ac:dyDescent="0.25">
      <c r="B39" s="110">
        <v>1969</v>
      </c>
      <c r="C39" s="105"/>
      <c r="D39" s="115">
        <f>IF('Drop-downs'!$B$9="U.K.",'UK new suppressed'!B26,IF('Drop-downs'!$B$9="England",'England new suppressed'!B26,IF('Drop-downs'!$B$9="Scotland",'Scotland new suppressed'!B26,IF('Drop-downs'!$B$9="Wales",'Wales new suppressed'!B26,IF('Drop-downs'!$B$9="Northern Ireland",'Northern Ireland new suppressed'!B26,"ERROR")))))</f>
        <v>165</v>
      </c>
      <c r="E39" s="116">
        <f>IF('Drop-downs'!$B$9="U.K.",'UK new suppressed'!C26,IF('Drop-downs'!$B$9="England",'England new suppressed'!C26,IF('Drop-downs'!$B$9="Scotland",'Scotland new suppressed'!C26,IF('Drop-downs'!$B$9="Wales",'Wales new suppressed'!C26,IF('Drop-downs'!$B$9="Northern Ireland",'Northern Ireland new suppressed'!C26,"ERROR")))))</f>
        <v>0</v>
      </c>
      <c r="F39" s="117">
        <f>IF('Drop-downs'!$B$9="U.K.",'UK new suppressed'!D26,IF('Drop-downs'!$B$9="England",'England new suppressed'!D26,IF('Drop-downs'!$B$9="Scotland",'Scotland new suppressed'!D26,IF('Drop-downs'!$B$9="Wales",'Wales new suppressed'!D26,IF('Drop-downs'!$B$9="Northern Ireland",'Northern Ireland new suppressed'!D26,"ERROR")))))</f>
        <v>0</v>
      </c>
      <c r="G39" s="106"/>
      <c r="H39" s="115">
        <f>IF('Drop-downs'!$B$9="U.K.",'UK new suppressed'!F26,IF('Drop-downs'!$B$9="England",'England new suppressed'!F26,IF('Drop-downs'!$B$9="Scotland",'Scotland new suppressed'!F26,IF('Drop-downs'!$B$9="Wales",'Wales new suppressed'!F26,IF('Drop-downs'!$B$9="Northern Ireland",'Northern Ireland new suppressed'!F26,"ERROR")))))</f>
        <v>0</v>
      </c>
      <c r="I39" s="116">
        <f>IF('Drop-downs'!$B$9="U.K.",'UK new suppressed'!G26,IF('Drop-downs'!$B$9="England",'England new suppressed'!G26,IF('Drop-downs'!$B$9="Scotland",'Scotland new suppressed'!G26,IF('Drop-downs'!$B$9="Wales",'Wales new suppressed'!G26,IF('Drop-downs'!$B$9="Northern Ireland",'Northern Ireland new suppressed'!G26,"ERROR")))))</f>
        <v>0</v>
      </c>
      <c r="J39" s="117">
        <f>IF('Drop-downs'!$B$9="U.K.",'UK new suppressed'!H26,IF('Drop-downs'!$B$9="England",'England new suppressed'!H26,IF('Drop-downs'!$B$9="Scotland",'Scotland new suppressed'!H26,IF('Drop-downs'!$B$9="Wales",'Wales new suppressed'!H26,IF('Drop-downs'!$B$9="Northern Ireland",'Northern Ireland new suppressed'!H26,"ERROR")))))</f>
        <v>0</v>
      </c>
      <c r="K39" s="106"/>
      <c r="L39" s="115">
        <f>IF('Drop-downs'!$B$9="U.K.",'UK new suppressed'!J26,IF('Drop-downs'!$B$9="England",'England new suppressed'!J26,IF('Drop-downs'!$B$9="Scotland",'Scotland new suppressed'!J26,IF('Drop-downs'!$B$9="Wales",'Wales new suppressed'!J26,IF('Drop-downs'!$B$9="Northern Ireland",'Northern Ireland new suppressed'!J26,"ERROR")))))</f>
        <v>19</v>
      </c>
      <c r="M39" s="116">
        <f>IF('Drop-downs'!$B$9="U.K.",'UK new suppressed'!K26,IF('Drop-downs'!$B$9="England",'England new suppressed'!K26,IF('Drop-downs'!$B$9="Scotland",'Scotland new suppressed'!K26,IF('Drop-downs'!$B$9="Wales",'Wales new suppressed'!K26,IF('Drop-downs'!$B$9="Northern Ireland",'Northern Ireland new suppressed'!K26,"ERROR")))))</f>
        <v>0</v>
      </c>
      <c r="N39" s="117">
        <f>IF('Drop-downs'!$B$9="U.K.",'UK new suppressed'!L26,IF('Drop-downs'!$B$9="England",'England new suppressed'!L26,IF('Drop-downs'!$B$9="Scotland",'Scotland new suppressed'!L26,IF('Drop-downs'!$B$9="Wales",'Wales new suppressed'!L26,IF('Drop-downs'!$B$9="Northern Ireland",'Northern Ireland new suppressed'!L26,"ERROR")))))</f>
        <v>0</v>
      </c>
      <c r="O39" s="115">
        <f>IF('Drop-downs'!$B$9="U.K.",'UK new suppressed'!M26,IF('Drop-downs'!$B$9="England",'England new suppressed'!M26,IF('Drop-downs'!$B$9="Scotland",'Scotland new suppressed'!M26,IF('Drop-downs'!$B$9="Wales",'Wales new suppressed'!M26,IF('Drop-downs'!$B$9="Northern Ireland",'Northern Ireland new suppressed'!M26,"ERROR")))))</f>
        <v>28</v>
      </c>
      <c r="P39" s="116">
        <f>IF('Drop-downs'!$B$9="U.K.",'UK new suppressed'!N26,IF('Drop-downs'!$B$9="England",'England new suppressed'!N26,IF('Drop-downs'!$B$9="Scotland",'Scotland new suppressed'!N26,IF('Drop-downs'!$B$9="Wales",'Wales new suppressed'!N26,IF('Drop-downs'!$B$9="Northern Ireland",'Northern Ireland new suppressed'!N26,"ERROR")))))</f>
        <v>0</v>
      </c>
      <c r="Q39" s="117">
        <f>IF('Drop-downs'!$B$9="U.K.",'UK new suppressed'!O26,IF('Drop-downs'!$B$9="England",'England new suppressed'!O26,IF('Drop-downs'!$B$9="Scotland",'Scotland new suppressed'!O26,IF('Drop-downs'!$B$9="Wales",'Wales new suppressed'!O26,IF('Drop-downs'!$B$9="Northern Ireland",'Northern Ireland new suppressed'!O26,"ERROR")))))</f>
        <v>0</v>
      </c>
      <c r="R39" s="106"/>
      <c r="S39" s="115">
        <f>IF('Drop-downs'!$B$9="U.K.",'UK new suppressed'!Q26,IF('Drop-downs'!$B$9="England",'England new suppressed'!Q26,IF('Drop-downs'!$B$9="Scotland",'Scotland new suppressed'!Q26,IF('Drop-downs'!$B$9="Wales",'Wales new suppressed'!Q26,IF('Drop-downs'!$B$9="Northern Ireland",'Northern Ireland new suppressed'!Q26,"ERROR")))))</f>
        <v>5</v>
      </c>
      <c r="T39" s="116">
        <f>IF('Drop-downs'!$B$9="U.K.",'UK new suppressed'!R26,IF('Drop-downs'!$B$9="England",'England new suppressed'!R26,IF('Drop-downs'!$B$9="Scotland",'Scotland new suppressed'!R26,IF('Drop-downs'!$B$9="Wales",'Wales new suppressed'!R26,IF('Drop-downs'!$B$9="Northern Ireland",'Northern Ireland new suppressed'!R26,"ERROR")))))</f>
        <v>0</v>
      </c>
      <c r="U39" s="117">
        <f>IF('Drop-downs'!$B$9="U.K.",'UK new suppressed'!S26,IF('Drop-downs'!$B$9="England",'England new suppressed'!S26,IF('Drop-downs'!$B$9="Scotland",'Scotland new suppressed'!S26,IF('Drop-downs'!$B$9="Wales",'Wales new suppressed'!S26,IF('Drop-downs'!$B$9="Northern Ireland",'Northern Ireland new suppressed'!S26,"ERROR")))))</f>
        <v>0</v>
      </c>
      <c r="V39" s="115">
        <f>IF('Drop-downs'!$B$9="U.K.",'UK new suppressed'!T26,IF('Drop-downs'!$B$9="England",'England new suppressed'!T26,IF('Drop-downs'!$B$9="Scotland",'Scotland new suppressed'!T26,IF('Drop-downs'!$B$9="Wales",'Wales new suppressed'!T26,IF('Drop-downs'!$B$9="Northern Ireland",'Northern Ireland new suppressed'!T26,"ERROR")))))</f>
        <v>5</v>
      </c>
      <c r="W39" s="116">
        <f>IF('Drop-downs'!$B$9="U.K.",'UK new suppressed'!U26,IF('Drop-downs'!$B$9="England",'England new suppressed'!U26,IF('Drop-downs'!$B$9="Scotland",'Scotland new suppressed'!U26,IF('Drop-downs'!$B$9="Wales",'Wales new suppressed'!U26,IF('Drop-downs'!$B$9="Northern Ireland",'Northern Ireland new suppressed'!U26,"ERROR")))))</f>
        <v>0</v>
      </c>
      <c r="X39" s="117">
        <f>IF('Drop-downs'!$B$9="U.K.",'UK new suppressed'!V26,IF('Drop-downs'!$B$9="England",'England new suppressed'!V26,IF('Drop-downs'!$B$9="Scotland",'Scotland new suppressed'!V26,IF('Drop-downs'!$B$9="Wales",'Wales new suppressed'!V26,IF('Drop-downs'!$B$9="Northern Ireland",'Northern Ireland new suppressed'!V26,"ERROR")))))</f>
        <v>0</v>
      </c>
      <c r="Y39" s="106"/>
      <c r="Z39" s="115">
        <f>IF('Drop-downs'!$B$9="U.K.",'UK new suppressed'!X26,IF('Drop-downs'!$B$9="England",'England new suppressed'!X26,IF('Drop-downs'!$B$9="Scotland",'Scotland new suppressed'!X26,IF('Drop-downs'!$B$9="Wales",'Wales new suppressed'!X26,IF('Drop-downs'!$B$9="Northern Ireland",'Northern Ireland new suppressed'!X26,"ERROR")))))</f>
        <v>579</v>
      </c>
      <c r="AA39" s="116">
        <f>IF('Drop-downs'!$B$9="U.K.",'UK new suppressed'!Y26,IF('Drop-downs'!$B$9="England",'England new suppressed'!Y26,IF('Drop-downs'!$B$9="Scotland",'Scotland new suppressed'!Y26,IF('Drop-downs'!$B$9="Wales",'Wales new suppressed'!Y26,IF('Drop-downs'!$B$9="Northern Ireland",'Northern Ireland new suppressed'!Y26,"ERROR")))))</f>
        <v>0</v>
      </c>
      <c r="AB39" s="117">
        <f>IF('Drop-downs'!$B$9="U.K.",'UK new suppressed'!Z26,IF('Drop-downs'!$B$9="England",'England new suppressed'!Z26,IF('Drop-downs'!$B$9="Scotland",'Scotland new suppressed'!Z26,IF('Drop-downs'!$B$9="Wales",'Wales new suppressed'!Z26,IF('Drop-downs'!$B$9="Northern Ireland",'Northern Ireland new suppressed'!Z26,"ERROR")))))</f>
        <v>0</v>
      </c>
      <c r="AC39" s="115">
        <f>IF('Drop-downs'!$B$9="U.K.",'UK new suppressed'!AA26,IF('Drop-downs'!$B$9="England",'England new suppressed'!AA26,IF('Drop-downs'!$B$9="Scotland",'Scotland new suppressed'!AA26,IF('Drop-downs'!$B$9="Wales",'Wales new suppressed'!AA26,IF('Drop-downs'!$B$9="Northern Ireland",'Northern Ireland new suppressed'!AA26,"ERROR")))))</f>
        <v>737</v>
      </c>
      <c r="AD39" s="116">
        <f>IF('Drop-downs'!$B$9="U.K.",'UK new suppressed'!AB26,IF('Drop-downs'!$B$9="England",'England new suppressed'!AB26,IF('Drop-downs'!$B$9="Scotland",'Scotland new suppressed'!AB26,IF('Drop-downs'!$B$9="Wales",'Wales new suppressed'!AB26,IF('Drop-downs'!$B$9="Northern Ireland",'Northern Ireland new suppressed'!AB26,"ERROR")))))</f>
        <v>0</v>
      </c>
      <c r="AE39" s="117">
        <f>IF('Drop-downs'!$B$9="U.K.",'UK new suppressed'!AC26,IF('Drop-downs'!$B$9="England",'England new suppressed'!AC26,IF('Drop-downs'!$B$9="Scotland",'Scotland new suppressed'!AC26,IF('Drop-downs'!$B$9="Wales",'Wales new suppressed'!AC26,IF('Drop-downs'!$B$9="Northern Ireland",'Northern Ireland new suppressed'!AC26,"ERROR")))))</f>
        <v>0</v>
      </c>
      <c r="AF39" s="139"/>
      <c r="AG39" s="139"/>
      <c r="AH39" s="139"/>
      <c r="AI39" s="138"/>
    </row>
    <row r="40" spans="2:35" s="104" customFormat="1" x14ac:dyDescent="0.25">
      <c r="B40" s="109">
        <v>1970</v>
      </c>
      <c r="C40" s="105"/>
      <c r="D40" s="112">
        <f>IF('Drop-downs'!$B$9="U.K.",'UK new suppressed'!B27,IF('Drop-downs'!$B$9="England",'England new suppressed'!B27,IF('Drop-downs'!$B$9="Scotland",'Scotland new suppressed'!B27,IF('Drop-downs'!$B$9="Wales",'Wales new suppressed'!B27,IF('Drop-downs'!$B$9="Northern Ireland",'Northern Ireland new suppressed'!B27,"ERROR")))))</f>
        <v>173</v>
      </c>
      <c r="E40" s="113">
        <f>IF('Drop-downs'!$B$9="U.K.",'UK new suppressed'!C27,IF('Drop-downs'!$B$9="England",'England new suppressed'!C27,IF('Drop-downs'!$B$9="Scotland",'Scotland new suppressed'!C27,IF('Drop-downs'!$B$9="Wales",'Wales new suppressed'!C27,IF('Drop-downs'!$B$9="Northern Ireland",'Northern Ireland new suppressed'!C27,"ERROR")))))</f>
        <v>0</v>
      </c>
      <c r="F40" s="114">
        <f>IF('Drop-downs'!$B$9="U.K.",'UK new suppressed'!D27,IF('Drop-downs'!$B$9="England",'England new suppressed'!D27,IF('Drop-downs'!$B$9="Scotland",'Scotland new suppressed'!D27,IF('Drop-downs'!$B$9="Wales",'Wales new suppressed'!D27,IF('Drop-downs'!$B$9="Northern Ireland",'Northern Ireland new suppressed'!D27,"ERROR")))))</f>
        <v>0</v>
      </c>
      <c r="G40" s="106"/>
      <c r="H40" s="112">
        <f>IF('Drop-downs'!$B$9="U.K.",'UK new suppressed'!F27,IF('Drop-downs'!$B$9="England",'England new suppressed'!F27,IF('Drop-downs'!$B$9="Scotland",'Scotland new suppressed'!F27,IF('Drop-downs'!$B$9="Wales",'Wales new suppressed'!F27,IF('Drop-downs'!$B$9="Northern Ireland",'Northern Ireland new suppressed'!F27,"ERROR")))))</f>
        <v>0</v>
      </c>
      <c r="I40" s="113">
        <f>IF('Drop-downs'!$B$9="U.K.",'UK new suppressed'!G27,IF('Drop-downs'!$B$9="England",'England new suppressed'!G27,IF('Drop-downs'!$B$9="Scotland",'Scotland new suppressed'!G27,IF('Drop-downs'!$B$9="Wales",'Wales new suppressed'!G27,IF('Drop-downs'!$B$9="Northern Ireland",'Northern Ireland new suppressed'!G27,"ERROR")))))</f>
        <v>0</v>
      </c>
      <c r="J40" s="114">
        <f>IF('Drop-downs'!$B$9="U.K.",'UK new suppressed'!H27,IF('Drop-downs'!$B$9="England",'England new suppressed'!H27,IF('Drop-downs'!$B$9="Scotland",'Scotland new suppressed'!H27,IF('Drop-downs'!$B$9="Wales",'Wales new suppressed'!H27,IF('Drop-downs'!$B$9="Northern Ireland",'Northern Ireland new suppressed'!H27,"ERROR")))))</f>
        <v>0</v>
      </c>
      <c r="K40" s="106"/>
      <c r="L40" s="112">
        <f>IF('Drop-downs'!$B$9="U.K.",'UK new suppressed'!J27,IF('Drop-downs'!$B$9="England",'England new suppressed'!J27,IF('Drop-downs'!$B$9="Scotland",'Scotland new suppressed'!J27,IF('Drop-downs'!$B$9="Wales",'Wales new suppressed'!J27,IF('Drop-downs'!$B$9="Northern Ireland",'Northern Ireland new suppressed'!J27,"ERROR")))))</f>
        <v>20</v>
      </c>
      <c r="M40" s="113">
        <f>IF('Drop-downs'!$B$9="U.K.",'UK new suppressed'!K27,IF('Drop-downs'!$B$9="England",'England new suppressed'!K27,IF('Drop-downs'!$B$9="Scotland",'Scotland new suppressed'!K27,IF('Drop-downs'!$B$9="Wales",'Wales new suppressed'!K27,IF('Drop-downs'!$B$9="Northern Ireland",'Northern Ireland new suppressed'!K27,"ERROR")))))</f>
        <v>0</v>
      </c>
      <c r="N40" s="114">
        <f>IF('Drop-downs'!$B$9="U.K.",'UK new suppressed'!L27,IF('Drop-downs'!$B$9="England",'England new suppressed'!L27,IF('Drop-downs'!$B$9="Scotland",'Scotland new suppressed'!L27,IF('Drop-downs'!$B$9="Wales",'Wales new suppressed'!L27,IF('Drop-downs'!$B$9="Northern Ireland",'Northern Ireland new suppressed'!L27,"ERROR")))))</f>
        <v>0</v>
      </c>
      <c r="O40" s="112">
        <f>IF('Drop-downs'!$B$9="U.K.",'UK new suppressed'!M27,IF('Drop-downs'!$B$9="England",'England new suppressed'!M27,IF('Drop-downs'!$B$9="Scotland",'Scotland new suppressed'!M27,IF('Drop-downs'!$B$9="Wales",'Wales new suppressed'!M27,IF('Drop-downs'!$B$9="Northern Ireland",'Northern Ireland new suppressed'!M27,"ERROR")))))</f>
        <v>30</v>
      </c>
      <c r="P40" s="113">
        <f>IF('Drop-downs'!$B$9="U.K.",'UK new suppressed'!N27,IF('Drop-downs'!$B$9="England",'England new suppressed'!N27,IF('Drop-downs'!$B$9="Scotland",'Scotland new suppressed'!N27,IF('Drop-downs'!$B$9="Wales",'Wales new suppressed'!N27,IF('Drop-downs'!$B$9="Northern Ireland",'Northern Ireland new suppressed'!N27,"ERROR")))))</f>
        <v>0</v>
      </c>
      <c r="Q40" s="114">
        <f>IF('Drop-downs'!$B$9="U.K.",'UK new suppressed'!O27,IF('Drop-downs'!$B$9="England",'England new suppressed'!O27,IF('Drop-downs'!$B$9="Scotland",'Scotland new suppressed'!O27,IF('Drop-downs'!$B$9="Wales",'Wales new suppressed'!O27,IF('Drop-downs'!$B$9="Northern Ireland",'Northern Ireland new suppressed'!O27,"ERROR")))))</f>
        <v>0</v>
      </c>
      <c r="R40" s="106"/>
      <c r="S40" s="112">
        <f>IF('Drop-downs'!$B$9="U.K.",'UK new suppressed'!Q27,IF('Drop-downs'!$B$9="England",'England new suppressed'!Q27,IF('Drop-downs'!$B$9="Scotland",'Scotland new suppressed'!Q27,IF('Drop-downs'!$B$9="Wales",'Wales new suppressed'!Q27,IF('Drop-downs'!$B$9="Northern Ireland",'Northern Ireland new suppressed'!Q27,"ERROR")))))</f>
        <v>6</v>
      </c>
      <c r="T40" s="113">
        <f>IF('Drop-downs'!$B$9="U.K.",'UK new suppressed'!R27,IF('Drop-downs'!$B$9="England",'England new suppressed'!R27,IF('Drop-downs'!$B$9="Scotland",'Scotland new suppressed'!R27,IF('Drop-downs'!$B$9="Wales",'Wales new suppressed'!R27,IF('Drop-downs'!$B$9="Northern Ireland",'Northern Ireland new suppressed'!R27,"ERROR")))))</f>
        <v>0</v>
      </c>
      <c r="U40" s="114">
        <f>IF('Drop-downs'!$B$9="U.K.",'UK new suppressed'!S27,IF('Drop-downs'!$B$9="England",'England new suppressed'!S27,IF('Drop-downs'!$B$9="Scotland",'Scotland new suppressed'!S27,IF('Drop-downs'!$B$9="Wales",'Wales new suppressed'!S27,IF('Drop-downs'!$B$9="Northern Ireland",'Northern Ireland new suppressed'!S27,"ERROR")))))</f>
        <v>0</v>
      </c>
      <c r="V40" s="112">
        <f>IF('Drop-downs'!$B$9="U.K.",'UK new suppressed'!T27,IF('Drop-downs'!$B$9="England",'England new suppressed'!T27,IF('Drop-downs'!$B$9="Scotland",'Scotland new suppressed'!T27,IF('Drop-downs'!$B$9="Wales",'Wales new suppressed'!T27,IF('Drop-downs'!$B$9="Northern Ireland",'Northern Ireland new suppressed'!T27,"ERROR")))))</f>
        <v>7</v>
      </c>
      <c r="W40" s="113">
        <f>IF('Drop-downs'!$B$9="U.K.",'UK new suppressed'!U27,IF('Drop-downs'!$B$9="England",'England new suppressed'!U27,IF('Drop-downs'!$B$9="Scotland",'Scotland new suppressed'!U27,IF('Drop-downs'!$B$9="Wales",'Wales new suppressed'!U27,IF('Drop-downs'!$B$9="Northern Ireland",'Northern Ireland new suppressed'!U27,"ERROR")))))</f>
        <v>0</v>
      </c>
      <c r="X40" s="114">
        <f>IF('Drop-downs'!$B$9="U.K.",'UK new suppressed'!V27,IF('Drop-downs'!$B$9="England",'England new suppressed'!V27,IF('Drop-downs'!$B$9="Scotland",'Scotland new suppressed'!V27,IF('Drop-downs'!$B$9="Wales",'Wales new suppressed'!V27,IF('Drop-downs'!$B$9="Northern Ireland",'Northern Ireland new suppressed'!V27,"ERROR")))))</f>
        <v>0</v>
      </c>
      <c r="Y40" s="106"/>
      <c r="Z40" s="112">
        <f>IF('Drop-downs'!$B$9="U.K.",'UK new suppressed'!X27,IF('Drop-downs'!$B$9="England",'England new suppressed'!X27,IF('Drop-downs'!$B$9="Scotland",'Scotland new suppressed'!X27,IF('Drop-downs'!$B$9="Wales",'Wales new suppressed'!X27,IF('Drop-downs'!$B$9="Northern Ireland",'Northern Ireland new suppressed'!X27,"ERROR")))))</f>
        <v>605</v>
      </c>
      <c r="AA40" s="113">
        <f>IF('Drop-downs'!$B$9="U.K.",'UK new suppressed'!Y27,IF('Drop-downs'!$B$9="England",'England new suppressed'!Y27,IF('Drop-downs'!$B$9="Scotland",'Scotland new suppressed'!Y27,IF('Drop-downs'!$B$9="Wales",'Wales new suppressed'!Y27,IF('Drop-downs'!$B$9="Northern Ireland",'Northern Ireland new suppressed'!Y27,"ERROR")))))</f>
        <v>0</v>
      </c>
      <c r="AB40" s="114">
        <f>IF('Drop-downs'!$B$9="U.K.",'UK new suppressed'!Z27,IF('Drop-downs'!$B$9="England",'England new suppressed'!Z27,IF('Drop-downs'!$B$9="Scotland",'Scotland new suppressed'!Z27,IF('Drop-downs'!$B$9="Wales",'Wales new suppressed'!Z27,IF('Drop-downs'!$B$9="Northern Ireland",'Northern Ireland new suppressed'!Z27,"ERROR")))))</f>
        <v>0</v>
      </c>
      <c r="AC40" s="112">
        <f>IF('Drop-downs'!$B$9="U.K.",'UK new suppressed'!AA27,IF('Drop-downs'!$B$9="England",'England new suppressed'!AA27,IF('Drop-downs'!$B$9="Scotland",'Scotland new suppressed'!AA27,IF('Drop-downs'!$B$9="Wales",'Wales new suppressed'!AA27,IF('Drop-downs'!$B$9="Northern Ireland",'Northern Ireland new suppressed'!AA27,"ERROR")))))</f>
        <v>763</v>
      </c>
      <c r="AD40" s="113">
        <f>IF('Drop-downs'!$B$9="U.K.",'UK new suppressed'!AB27,IF('Drop-downs'!$B$9="England",'England new suppressed'!AB27,IF('Drop-downs'!$B$9="Scotland",'Scotland new suppressed'!AB27,IF('Drop-downs'!$B$9="Wales",'Wales new suppressed'!AB27,IF('Drop-downs'!$B$9="Northern Ireland",'Northern Ireland new suppressed'!AB27,"ERROR")))))</f>
        <v>0</v>
      </c>
      <c r="AE40" s="114">
        <f>IF('Drop-downs'!$B$9="U.K.",'UK new suppressed'!AC27,IF('Drop-downs'!$B$9="England",'England new suppressed'!AC27,IF('Drop-downs'!$B$9="Scotland",'Scotland new suppressed'!AC27,IF('Drop-downs'!$B$9="Wales",'Wales new suppressed'!AC27,IF('Drop-downs'!$B$9="Northern Ireland",'Northern Ireland new suppressed'!AC27,"ERROR")))))</f>
        <v>0</v>
      </c>
      <c r="AF40" s="137"/>
      <c r="AG40" s="137"/>
      <c r="AH40" s="137"/>
      <c r="AI40" s="138"/>
    </row>
    <row r="41" spans="2:35" s="104" customFormat="1" x14ac:dyDescent="0.25">
      <c r="B41" s="110">
        <v>1971</v>
      </c>
      <c r="C41" s="105"/>
      <c r="D41" s="115">
        <f>IF('Drop-downs'!$B$9="U.K.",'UK new suppressed'!B28,IF('Drop-downs'!$B$9="England",'England new suppressed'!B28,IF('Drop-downs'!$B$9="Scotland",'Scotland new suppressed'!B28,IF('Drop-downs'!$B$9="Wales",'Wales new suppressed'!B28,IF('Drop-downs'!$B$9="Northern Ireland",'Northern Ireland new suppressed'!B28,"ERROR")))))</f>
        <v>126</v>
      </c>
      <c r="E41" s="116">
        <f>IF('Drop-downs'!$B$9="U.K.",'UK new suppressed'!C28,IF('Drop-downs'!$B$9="England",'England new suppressed'!C28,IF('Drop-downs'!$B$9="Scotland",'Scotland new suppressed'!C28,IF('Drop-downs'!$B$9="Wales",'Wales new suppressed'!C28,IF('Drop-downs'!$B$9="Northern Ireland",'Northern Ireland new suppressed'!C28,"ERROR")))))</f>
        <v>203</v>
      </c>
      <c r="F41" s="117">
        <f>IF('Drop-downs'!$B$9="U.K.",'UK new suppressed'!D28,IF('Drop-downs'!$B$9="England",'England new suppressed'!D28,IF('Drop-downs'!$B$9="Scotland",'Scotland new suppressed'!D28,IF('Drop-downs'!$B$9="Wales",'Wales new suppressed'!D28,IF('Drop-downs'!$B$9="Northern Ireland",'Northern Ireland new suppressed'!D28,"ERROR")))))</f>
        <v>0</v>
      </c>
      <c r="G41" s="106"/>
      <c r="H41" s="115">
        <f>IF('Drop-downs'!$B$9="U.K.",'UK new suppressed'!F28,IF('Drop-downs'!$B$9="England",'England new suppressed'!F28,IF('Drop-downs'!$B$9="Scotland",'Scotland new suppressed'!F28,IF('Drop-downs'!$B$9="Wales",'Wales new suppressed'!F28,IF('Drop-downs'!$B$9="Northern Ireland",'Northern Ireland new suppressed'!F28,"ERROR")))))</f>
        <v>0</v>
      </c>
      <c r="I41" s="116" t="str">
        <f>IF('Drop-downs'!$B$9="U.K.",'UK new suppressed'!G28,IF('Drop-downs'!$B$9="England",'England new suppressed'!G28,IF('Drop-downs'!$B$9="Scotland",'Scotland new suppressed'!G28,IF('Drop-downs'!$B$9="Wales",'Wales new suppressed'!G28,IF('Drop-downs'!$B$9="Northern Ireland",'Northern Ireland new suppressed'!G28,"ERROR")))))</f>
        <v>&lt;5</v>
      </c>
      <c r="J41" s="117">
        <f>IF('Drop-downs'!$B$9="U.K.",'UK new suppressed'!H28,IF('Drop-downs'!$B$9="England",'England new suppressed'!H28,IF('Drop-downs'!$B$9="Scotland",'Scotland new suppressed'!H28,IF('Drop-downs'!$B$9="Wales",'Wales new suppressed'!H28,IF('Drop-downs'!$B$9="Northern Ireland",'Northern Ireland new suppressed'!H28,"ERROR")))))</f>
        <v>0</v>
      </c>
      <c r="K41" s="106"/>
      <c r="L41" s="115">
        <f>IF('Drop-downs'!$B$9="U.K.",'UK new suppressed'!J28,IF('Drop-downs'!$B$9="England",'England new suppressed'!J28,IF('Drop-downs'!$B$9="Scotland",'Scotland new suppressed'!J28,IF('Drop-downs'!$B$9="Wales",'Wales new suppressed'!J28,IF('Drop-downs'!$B$9="Northern Ireland",'Northern Ireland new suppressed'!J28,"ERROR")))))</f>
        <v>14</v>
      </c>
      <c r="M41" s="116">
        <f>IF('Drop-downs'!$B$9="U.K.",'UK new suppressed'!K28,IF('Drop-downs'!$B$9="England",'England new suppressed'!K28,IF('Drop-downs'!$B$9="Scotland",'Scotland new suppressed'!K28,IF('Drop-downs'!$B$9="Wales",'Wales new suppressed'!K28,IF('Drop-downs'!$B$9="Northern Ireland",'Northern Ireland new suppressed'!K28,"ERROR")))))</f>
        <v>28</v>
      </c>
      <c r="N41" s="117">
        <f>IF('Drop-downs'!$B$9="U.K.",'UK new suppressed'!L28,IF('Drop-downs'!$B$9="England",'England new suppressed'!L28,IF('Drop-downs'!$B$9="Scotland",'Scotland new suppressed'!L28,IF('Drop-downs'!$B$9="Wales",'Wales new suppressed'!L28,IF('Drop-downs'!$B$9="Northern Ireland",'Northern Ireland new suppressed'!L28,"ERROR")))))</f>
        <v>0</v>
      </c>
      <c r="O41" s="115">
        <f>IF('Drop-downs'!$B$9="U.K.",'UK new suppressed'!M28,IF('Drop-downs'!$B$9="England",'England new suppressed'!M28,IF('Drop-downs'!$B$9="Scotland",'Scotland new suppressed'!M28,IF('Drop-downs'!$B$9="Wales",'Wales new suppressed'!M28,IF('Drop-downs'!$B$9="Northern Ireland",'Northern Ireland new suppressed'!M28,"ERROR")))))</f>
        <v>25</v>
      </c>
      <c r="P41" s="116">
        <f>IF('Drop-downs'!$B$9="U.K.",'UK new suppressed'!N28,IF('Drop-downs'!$B$9="England",'England new suppressed'!N28,IF('Drop-downs'!$B$9="Scotland",'Scotland new suppressed'!N28,IF('Drop-downs'!$B$9="Wales",'Wales new suppressed'!N28,IF('Drop-downs'!$B$9="Northern Ireland",'Northern Ireland new suppressed'!N28,"ERROR")))))</f>
        <v>43</v>
      </c>
      <c r="Q41" s="117">
        <f>IF('Drop-downs'!$B$9="U.K.",'UK new suppressed'!O28,IF('Drop-downs'!$B$9="England",'England new suppressed'!O28,IF('Drop-downs'!$B$9="Scotland",'Scotland new suppressed'!O28,IF('Drop-downs'!$B$9="Wales",'Wales new suppressed'!O28,IF('Drop-downs'!$B$9="Northern Ireland",'Northern Ireland new suppressed'!O28,"ERROR")))))</f>
        <v>0</v>
      </c>
      <c r="R41" s="106"/>
      <c r="S41" s="115">
        <f>IF('Drop-downs'!$B$9="U.K.",'UK new suppressed'!Q28,IF('Drop-downs'!$B$9="England",'England new suppressed'!Q28,IF('Drop-downs'!$B$9="Scotland",'Scotland new suppressed'!Q28,IF('Drop-downs'!$B$9="Wales",'Wales new suppressed'!Q28,IF('Drop-downs'!$B$9="Northern Ireland",'Northern Ireland new suppressed'!Q28,"ERROR")))))</f>
        <v>6</v>
      </c>
      <c r="T41" s="116">
        <f>IF('Drop-downs'!$B$9="U.K.",'UK new suppressed'!R28,IF('Drop-downs'!$B$9="England",'England new suppressed'!R28,IF('Drop-downs'!$B$9="Scotland",'Scotland new suppressed'!R28,IF('Drop-downs'!$B$9="Wales",'Wales new suppressed'!R28,IF('Drop-downs'!$B$9="Northern Ireland",'Northern Ireland new suppressed'!R28,"ERROR")))))</f>
        <v>26</v>
      </c>
      <c r="U41" s="117">
        <f>IF('Drop-downs'!$B$9="U.K.",'UK new suppressed'!S28,IF('Drop-downs'!$B$9="England",'England new suppressed'!S28,IF('Drop-downs'!$B$9="Scotland",'Scotland new suppressed'!S28,IF('Drop-downs'!$B$9="Wales",'Wales new suppressed'!S28,IF('Drop-downs'!$B$9="Northern Ireland",'Northern Ireland new suppressed'!S28,"ERROR")))))</f>
        <v>0</v>
      </c>
      <c r="V41" s="115">
        <f>IF('Drop-downs'!$B$9="U.K.",'UK new suppressed'!T28,IF('Drop-downs'!$B$9="England",'England new suppressed'!T28,IF('Drop-downs'!$B$9="Scotland",'Scotland new suppressed'!T28,IF('Drop-downs'!$B$9="Wales",'Wales new suppressed'!T28,IF('Drop-downs'!$B$9="Northern Ireland",'Northern Ireland new suppressed'!T28,"ERROR")))))</f>
        <v>7</v>
      </c>
      <c r="W41" s="116">
        <f>IF('Drop-downs'!$B$9="U.K.",'UK new suppressed'!U28,IF('Drop-downs'!$B$9="England",'England new suppressed'!U28,IF('Drop-downs'!$B$9="Scotland",'Scotland new suppressed'!U28,IF('Drop-downs'!$B$9="Wales",'Wales new suppressed'!U28,IF('Drop-downs'!$B$9="Northern Ireland",'Northern Ireland new suppressed'!U28,"ERROR")))))</f>
        <v>11</v>
      </c>
      <c r="X41" s="117">
        <f>IF('Drop-downs'!$B$9="U.K.",'UK new suppressed'!V28,IF('Drop-downs'!$B$9="England",'England new suppressed'!V28,IF('Drop-downs'!$B$9="Scotland",'Scotland new suppressed'!V28,IF('Drop-downs'!$B$9="Wales",'Wales new suppressed'!V28,IF('Drop-downs'!$B$9="Northern Ireland",'Northern Ireland new suppressed'!V28,"ERROR")))))</f>
        <v>0</v>
      </c>
      <c r="Y41" s="106"/>
      <c r="Z41" s="115">
        <f>IF('Drop-downs'!$B$9="U.K.",'UK new suppressed'!X28,IF('Drop-downs'!$B$9="England",'England new suppressed'!X28,IF('Drop-downs'!$B$9="Scotland",'Scotland new suppressed'!X28,IF('Drop-downs'!$B$9="Wales",'Wales new suppressed'!X28,IF('Drop-downs'!$B$9="Northern Ireland",'Northern Ireland new suppressed'!X28,"ERROR")))))</f>
        <v>491</v>
      </c>
      <c r="AA41" s="116">
        <f>IF('Drop-downs'!$B$9="U.K.",'UK new suppressed'!Y28,IF('Drop-downs'!$B$9="England",'England new suppressed'!Y28,IF('Drop-downs'!$B$9="Scotland",'Scotland new suppressed'!Y28,IF('Drop-downs'!$B$9="Wales",'Wales new suppressed'!Y28,IF('Drop-downs'!$B$9="Northern Ireland",'Northern Ireland new suppressed'!Y28,"ERROR")))))</f>
        <v>122</v>
      </c>
      <c r="AB41" s="117">
        <f>IF('Drop-downs'!$B$9="U.K.",'UK new suppressed'!Z28,IF('Drop-downs'!$B$9="England",'England new suppressed'!Z28,IF('Drop-downs'!$B$9="Scotland",'Scotland new suppressed'!Z28,IF('Drop-downs'!$B$9="Wales",'Wales new suppressed'!Z28,IF('Drop-downs'!$B$9="Northern Ireland",'Northern Ireland new suppressed'!Z28,"ERROR")))))</f>
        <v>0</v>
      </c>
      <c r="AC41" s="115">
        <f>IF('Drop-downs'!$B$9="U.K.",'UK new suppressed'!AA28,IF('Drop-downs'!$B$9="England",'England new suppressed'!AA28,IF('Drop-downs'!$B$9="Scotland",'Scotland new suppressed'!AA28,IF('Drop-downs'!$B$9="Wales",'Wales new suppressed'!AA28,IF('Drop-downs'!$B$9="Northern Ireland",'Northern Ireland new suppressed'!AA28,"ERROR")))))</f>
        <v>619</v>
      </c>
      <c r="AD41" s="116">
        <f>IF('Drop-downs'!$B$9="U.K.",'UK new suppressed'!AB28,IF('Drop-downs'!$B$9="England",'England new suppressed'!AB28,IF('Drop-downs'!$B$9="Scotland",'Scotland new suppressed'!AB28,IF('Drop-downs'!$B$9="Wales",'Wales new suppressed'!AB28,IF('Drop-downs'!$B$9="Northern Ireland",'Northern Ireland new suppressed'!AB28,"ERROR")))))</f>
        <v>297</v>
      </c>
      <c r="AE41" s="117">
        <f>IF('Drop-downs'!$B$9="U.K.",'UK new suppressed'!AC28,IF('Drop-downs'!$B$9="England",'England new suppressed'!AC28,IF('Drop-downs'!$B$9="Scotland",'Scotland new suppressed'!AC28,IF('Drop-downs'!$B$9="Wales",'Wales new suppressed'!AC28,IF('Drop-downs'!$B$9="Northern Ireland",'Northern Ireland new suppressed'!AC28,"ERROR")))))</f>
        <v>0</v>
      </c>
      <c r="AF41" s="139"/>
      <c r="AG41" s="139"/>
      <c r="AH41" s="139"/>
      <c r="AI41" s="138"/>
    </row>
    <row r="42" spans="2:35" s="104" customFormat="1" x14ac:dyDescent="0.25">
      <c r="B42" s="109">
        <v>1972</v>
      </c>
      <c r="C42" s="105"/>
      <c r="D42" s="112">
        <f>IF('Drop-downs'!$B$9="U.K.",'UK new suppressed'!B29,IF('Drop-downs'!$B$9="England",'England new suppressed'!B29,IF('Drop-downs'!$B$9="Scotland",'Scotland new suppressed'!B29,IF('Drop-downs'!$B$9="Wales",'Wales new suppressed'!B29,IF('Drop-downs'!$B$9="Northern Ireland",'Northern Ireland new suppressed'!B29,"ERROR")))))</f>
        <v>154</v>
      </c>
      <c r="E42" s="113">
        <f>IF('Drop-downs'!$B$9="U.K.",'UK new suppressed'!C29,IF('Drop-downs'!$B$9="England",'England new suppressed'!C29,IF('Drop-downs'!$B$9="Scotland",'Scotland new suppressed'!C29,IF('Drop-downs'!$B$9="Wales",'Wales new suppressed'!C29,IF('Drop-downs'!$B$9="Northern Ireland",'Northern Ireland new suppressed'!C29,"ERROR")))))</f>
        <v>321</v>
      </c>
      <c r="F42" s="114">
        <f>IF('Drop-downs'!$B$9="U.K.",'UK new suppressed'!D29,IF('Drop-downs'!$B$9="England",'England new suppressed'!D29,IF('Drop-downs'!$B$9="Scotland",'Scotland new suppressed'!D29,IF('Drop-downs'!$B$9="Wales",'Wales new suppressed'!D29,IF('Drop-downs'!$B$9="Northern Ireland",'Northern Ireland new suppressed'!D29,"ERROR")))))</f>
        <v>0</v>
      </c>
      <c r="G42" s="106"/>
      <c r="H42" s="112" t="str">
        <f>IF('Drop-downs'!$B$9="U.K.",'UK new suppressed'!F29,IF('Drop-downs'!$B$9="England",'England new suppressed'!F29,IF('Drop-downs'!$B$9="Scotland",'Scotland new suppressed'!F29,IF('Drop-downs'!$B$9="Wales",'Wales new suppressed'!F29,IF('Drop-downs'!$B$9="Northern Ireland",'Northern Ireland new suppressed'!F29,"ERROR")))))</f>
        <v>&lt;5</v>
      </c>
      <c r="I42" s="113" t="str">
        <f>IF('Drop-downs'!$B$9="U.K.",'UK new suppressed'!G29,IF('Drop-downs'!$B$9="England",'England new suppressed'!G29,IF('Drop-downs'!$B$9="Scotland",'Scotland new suppressed'!G29,IF('Drop-downs'!$B$9="Wales",'Wales new suppressed'!G29,IF('Drop-downs'!$B$9="Northern Ireland",'Northern Ireland new suppressed'!G29,"ERROR")))))</f>
        <v>&lt;5</v>
      </c>
      <c r="J42" s="114">
        <f>IF('Drop-downs'!$B$9="U.K.",'UK new suppressed'!H29,IF('Drop-downs'!$B$9="England",'England new suppressed'!H29,IF('Drop-downs'!$B$9="Scotland",'Scotland new suppressed'!H29,IF('Drop-downs'!$B$9="Wales",'Wales new suppressed'!H29,IF('Drop-downs'!$B$9="Northern Ireland",'Northern Ireland new suppressed'!H29,"ERROR")))))</f>
        <v>0</v>
      </c>
      <c r="K42" s="106"/>
      <c r="L42" s="112">
        <f>IF('Drop-downs'!$B$9="U.K.",'UK new suppressed'!J29,IF('Drop-downs'!$B$9="England",'England new suppressed'!J29,IF('Drop-downs'!$B$9="Scotland",'Scotland new suppressed'!J29,IF('Drop-downs'!$B$9="Wales",'Wales new suppressed'!J29,IF('Drop-downs'!$B$9="Northern Ireland",'Northern Ireland new suppressed'!J29,"ERROR")))))</f>
        <v>16</v>
      </c>
      <c r="M42" s="113">
        <f>IF('Drop-downs'!$B$9="U.K.",'UK new suppressed'!K29,IF('Drop-downs'!$B$9="England",'England new suppressed'!K29,IF('Drop-downs'!$B$9="Scotland",'Scotland new suppressed'!K29,IF('Drop-downs'!$B$9="Wales",'Wales new suppressed'!K29,IF('Drop-downs'!$B$9="Northern Ireland",'Northern Ireland new suppressed'!K29,"ERROR")))))</f>
        <v>51</v>
      </c>
      <c r="N42" s="114">
        <f>IF('Drop-downs'!$B$9="U.K.",'UK new suppressed'!L29,IF('Drop-downs'!$B$9="England",'England new suppressed'!L29,IF('Drop-downs'!$B$9="Scotland",'Scotland new suppressed'!L29,IF('Drop-downs'!$B$9="Wales",'Wales new suppressed'!L29,IF('Drop-downs'!$B$9="Northern Ireland",'Northern Ireland new suppressed'!L29,"ERROR")))))</f>
        <v>0</v>
      </c>
      <c r="O42" s="112">
        <f>IF('Drop-downs'!$B$9="U.K.",'UK new suppressed'!M29,IF('Drop-downs'!$B$9="England",'England new suppressed'!M29,IF('Drop-downs'!$B$9="Scotland",'Scotland new suppressed'!M29,IF('Drop-downs'!$B$9="Wales",'Wales new suppressed'!M29,IF('Drop-downs'!$B$9="Northern Ireland",'Northern Ireland new suppressed'!M29,"ERROR")))))</f>
        <v>22</v>
      </c>
      <c r="P42" s="113">
        <f>IF('Drop-downs'!$B$9="U.K.",'UK new suppressed'!N29,IF('Drop-downs'!$B$9="England",'England new suppressed'!N29,IF('Drop-downs'!$B$9="Scotland",'Scotland new suppressed'!N29,IF('Drop-downs'!$B$9="Wales",'Wales new suppressed'!N29,IF('Drop-downs'!$B$9="Northern Ireland",'Northern Ireland new suppressed'!N29,"ERROR")))))</f>
        <v>56</v>
      </c>
      <c r="Q42" s="114">
        <f>IF('Drop-downs'!$B$9="U.K.",'UK new suppressed'!O29,IF('Drop-downs'!$B$9="England",'England new suppressed'!O29,IF('Drop-downs'!$B$9="Scotland",'Scotland new suppressed'!O29,IF('Drop-downs'!$B$9="Wales",'Wales new suppressed'!O29,IF('Drop-downs'!$B$9="Northern Ireland",'Northern Ireland new suppressed'!O29,"ERROR")))))</f>
        <v>0</v>
      </c>
      <c r="R42" s="106"/>
      <c r="S42" s="112">
        <f>IF('Drop-downs'!$B$9="U.K.",'UK new suppressed'!Q29,IF('Drop-downs'!$B$9="England",'England new suppressed'!Q29,IF('Drop-downs'!$B$9="Scotland",'Scotland new suppressed'!Q29,IF('Drop-downs'!$B$9="Wales",'Wales new suppressed'!Q29,IF('Drop-downs'!$B$9="Northern Ireland",'Northern Ireland new suppressed'!Q29,"ERROR")))))</f>
        <v>7</v>
      </c>
      <c r="T42" s="113">
        <f>IF('Drop-downs'!$B$9="U.K.",'UK new suppressed'!R29,IF('Drop-downs'!$B$9="England",'England new suppressed'!R29,IF('Drop-downs'!$B$9="Scotland",'Scotland new suppressed'!R29,IF('Drop-downs'!$B$9="Wales",'Wales new suppressed'!R29,IF('Drop-downs'!$B$9="Northern Ireland",'Northern Ireland new suppressed'!R29,"ERROR")))))</f>
        <v>31</v>
      </c>
      <c r="U42" s="114">
        <f>IF('Drop-downs'!$B$9="U.K.",'UK new suppressed'!S29,IF('Drop-downs'!$B$9="England",'England new suppressed'!S29,IF('Drop-downs'!$B$9="Scotland",'Scotland new suppressed'!S29,IF('Drop-downs'!$B$9="Wales",'Wales new suppressed'!S29,IF('Drop-downs'!$B$9="Northern Ireland",'Northern Ireland new suppressed'!S29,"ERROR")))))</f>
        <v>0</v>
      </c>
      <c r="V42" s="112">
        <f>IF('Drop-downs'!$B$9="U.K.",'UK new suppressed'!T29,IF('Drop-downs'!$B$9="England",'England new suppressed'!T29,IF('Drop-downs'!$B$9="Scotland",'Scotland new suppressed'!T29,IF('Drop-downs'!$B$9="Wales",'Wales new suppressed'!T29,IF('Drop-downs'!$B$9="Northern Ireland",'Northern Ireland new suppressed'!T29,"ERROR")))))</f>
        <v>8</v>
      </c>
      <c r="W42" s="113">
        <f>IF('Drop-downs'!$B$9="U.K.",'UK new suppressed'!U29,IF('Drop-downs'!$B$9="England",'England new suppressed'!U29,IF('Drop-downs'!$B$9="Scotland",'Scotland new suppressed'!U29,IF('Drop-downs'!$B$9="Wales",'Wales new suppressed'!U29,IF('Drop-downs'!$B$9="Northern Ireland",'Northern Ireland new suppressed'!U29,"ERROR")))))</f>
        <v>12</v>
      </c>
      <c r="X42" s="114">
        <f>IF('Drop-downs'!$B$9="U.K.",'UK new suppressed'!V29,IF('Drop-downs'!$B$9="England",'England new suppressed'!V29,IF('Drop-downs'!$B$9="Scotland",'Scotland new suppressed'!V29,IF('Drop-downs'!$B$9="Wales",'Wales new suppressed'!V29,IF('Drop-downs'!$B$9="Northern Ireland",'Northern Ireland new suppressed'!V29,"ERROR")))))</f>
        <v>0</v>
      </c>
      <c r="Y42" s="106"/>
      <c r="Z42" s="112">
        <f>IF('Drop-downs'!$B$9="U.K.",'UK new suppressed'!X29,IF('Drop-downs'!$B$9="England",'England new suppressed'!X29,IF('Drop-downs'!$B$9="Scotland",'Scotland new suppressed'!X29,IF('Drop-downs'!$B$9="Wales",'Wales new suppressed'!X29,IF('Drop-downs'!$B$9="Northern Ireland",'Northern Ireland new suppressed'!X29,"ERROR")))))</f>
        <v>506</v>
      </c>
      <c r="AA42" s="113">
        <f>IF('Drop-downs'!$B$9="U.K.",'UK new suppressed'!Y29,IF('Drop-downs'!$B$9="England",'England new suppressed'!Y29,IF('Drop-downs'!$B$9="Scotland",'Scotland new suppressed'!Y29,IF('Drop-downs'!$B$9="Wales",'Wales new suppressed'!Y29,IF('Drop-downs'!$B$9="Northern Ireland",'Northern Ireland new suppressed'!Y29,"ERROR")))))</f>
        <v>136</v>
      </c>
      <c r="AB42" s="114">
        <f>IF('Drop-downs'!$B$9="U.K.",'UK new suppressed'!Z29,IF('Drop-downs'!$B$9="England",'England new suppressed'!Z29,IF('Drop-downs'!$B$9="Scotland",'Scotland new suppressed'!Z29,IF('Drop-downs'!$B$9="Wales",'Wales new suppressed'!Z29,IF('Drop-downs'!$B$9="Northern Ireland",'Northern Ireland new suppressed'!Z29,"ERROR")))))</f>
        <v>0</v>
      </c>
      <c r="AC42" s="112">
        <f>IF('Drop-downs'!$B$9="U.K.",'UK new suppressed'!AA29,IF('Drop-downs'!$B$9="England",'England new suppressed'!AA29,IF('Drop-downs'!$B$9="Scotland",'Scotland new suppressed'!AA29,IF('Drop-downs'!$B$9="Wales",'Wales new suppressed'!AA29,IF('Drop-downs'!$B$9="Northern Ireland",'Northern Ireland new suppressed'!AA29,"ERROR")))))</f>
        <v>675</v>
      </c>
      <c r="AD42" s="113">
        <f>IF('Drop-downs'!$B$9="U.K.",'UK new suppressed'!AB29,IF('Drop-downs'!$B$9="England",'England new suppressed'!AB29,IF('Drop-downs'!$B$9="Scotland",'Scotland new suppressed'!AB29,IF('Drop-downs'!$B$9="Wales",'Wales new suppressed'!AB29,IF('Drop-downs'!$B$9="Northern Ireland",'Northern Ireland new suppressed'!AB29,"ERROR")))))</f>
        <v>344</v>
      </c>
      <c r="AE42" s="114">
        <f>IF('Drop-downs'!$B$9="U.K.",'UK new suppressed'!AC29,IF('Drop-downs'!$B$9="England",'England new suppressed'!AC29,IF('Drop-downs'!$B$9="Scotland",'Scotland new suppressed'!AC29,IF('Drop-downs'!$B$9="Wales",'Wales new suppressed'!AC29,IF('Drop-downs'!$B$9="Northern Ireland",'Northern Ireland new suppressed'!AC29,"ERROR")))))</f>
        <v>0</v>
      </c>
      <c r="AF42" s="137"/>
      <c r="AG42" s="137"/>
      <c r="AH42" s="137"/>
      <c r="AI42" s="138"/>
    </row>
    <row r="43" spans="2:35" s="104" customFormat="1" x14ac:dyDescent="0.25">
      <c r="B43" s="110">
        <v>1973</v>
      </c>
      <c r="C43" s="105"/>
      <c r="D43" s="115">
        <f>IF('Drop-downs'!$B$9="U.K.",'UK new suppressed'!B30,IF('Drop-downs'!$B$9="England",'England new suppressed'!B30,IF('Drop-downs'!$B$9="Scotland",'Scotland new suppressed'!B30,IF('Drop-downs'!$B$9="Wales",'Wales new suppressed'!B30,IF('Drop-downs'!$B$9="Northern Ireland",'Northern Ireland new suppressed'!B30,"ERROR")))))</f>
        <v>191</v>
      </c>
      <c r="E43" s="116">
        <f>IF('Drop-downs'!$B$9="U.K.",'UK new suppressed'!C30,IF('Drop-downs'!$B$9="England",'England new suppressed'!C30,IF('Drop-downs'!$B$9="Scotland",'Scotland new suppressed'!C30,IF('Drop-downs'!$B$9="Wales",'Wales new suppressed'!C30,IF('Drop-downs'!$B$9="Northern Ireland",'Northern Ireland new suppressed'!C30,"ERROR")))))</f>
        <v>365</v>
      </c>
      <c r="F43" s="117">
        <f>IF('Drop-downs'!$B$9="U.K.",'UK new suppressed'!D30,IF('Drop-downs'!$B$9="England",'England new suppressed'!D30,IF('Drop-downs'!$B$9="Scotland",'Scotland new suppressed'!D30,IF('Drop-downs'!$B$9="Wales",'Wales new suppressed'!D30,IF('Drop-downs'!$B$9="Northern Ireland",'Northern Ireland new suppressed'!D30,"ERROR")))))</f>
        <v>0</v>
      </c>
      <c r="G43" s="106"/>
      <c r="H43" s="115">
        <f>IF('Drop-downs'!$B$9="U.K.",'UK new suppressed'!F30,IF('Drop-downs'!$B$9="England",'England new suppressed'!F30,IF('Drop-downs'!$B$9="Scotland",'Scotland new suppressed'!F30,IF('Drop-downs'!$B$9="Wales",'Wales new suppressed'!F30,IF('Drop-downs'!$B$9="Northern Ireland",'Northern Ireland new suppressed'!F30,"ERROR")))))</f>
        <v>0</v>
      </c>
      <c r="I43" s="116">
        <f>IF('Drop-downs'!$B$9="U.K.",'UK new suppressed'!G30,IF('Drop-downs'!$B$9="England",'England new suppressed'!G30,IF('Drop-downs'!$B$9="Scotland",'Scotland new suppressed'!G30,IF('Drop-downs'!$B$9="Wales",'Wales new suppressed'!G30,IF('Drop-downs'!$B$9="Northern Ireland",'Northern Ireland new suppressed'!G30,"ERROR")))))</f>
        <v>8</v>
      </c>
      <c r="J43" s="117">
        <f>IF('Drop-downs'!$B$9="U.K.",'UK new suppressed'!H30,IF('Drop-downs'!$B$9="England",'England new suppressed'!H30,IF('Drop-downs'!$B$9="Scotland",'Scotland new suppressed'!H30,IF('Drop-downs'!$B$9="Wales",'Wales new suppressed'!H30,IF('Drop-downs'!$B$9="Northern Ireland",'Northern Ireland new suppressed'!H30,"ERROR")))))</f>
        <v>0</v>
      </c>
      <c r="K43" s="106"/>
      <c r="L43" s="115">
        <f>IF('Drop-downs'!$B$9="U.K.",'UK new suppressed'!J30,IF('Drop-downs'!$B$9="England",'England new suppressed'!J30,IF('Drop-downs'!$B$9="Scotland",'Scotland new suppressed'!J30,IF('Drop-downs'!$B$9="Wales",'Wales new suppressed'!J30,IF('Drop-downs'!$B$9="Northern Ireland",'Northern Ireland new suppressed'!J30,"ERROR")))))</f>
        <v>26</v>
      </c>
      <c r="M43" s="116">
        <f>IF('Drop-downs'!$B$9="U.K.",'UK new suppressed'!K30,IF('Drop-downs'!$B$9="England",'England new suppressed'!K30,IF('Drop-downs'!$B$9="Scotland",'Scotland new suppressed'!K30,IF('Drop-downs'!$B$9="Wales",'Wales new suppressed'!K30,IF('Drop-downs'!$B$9="Northern Ireland",'Northern Ireland new suppressed'!K30,"ERROR")))))</f>
        <v>36</v>
      </c>
      <c r="N43" s="117">
        <f>IF('Drop-downs'!$B$9="U.K.",'UK new suppressed'!L30,IF('Drop-downs'!$B$9="England",'England new suppressed'!L30,IF('Drop-downs'!$B$9="Scotland",'Scotland new suppressed'!L30,IF('Drop-downs'!$B$9="Wales",'Wales new suppressed'!L30,IF('Drop-downs'!$B$9="Northern Ireland",'Northern Ireland new suppressed'!L30,"ERROR")))))</f>
        <v>0</v>
      </c>
      <c r="O43" s="115">
        <f>IF('Drop-downs'!$B$9="U.K.",'UK new suppressed'!M30,IF('Drop-downs'!$B$9="England",'England new suppressed'!M30,IF('Drop-downs'!$B$9="Scotland",'Scotland new suppressed'!M30,IF('Drop-downs'!$B$9="Wales",'Wales new suppressed'!M30,IF('Drop-downs'!$B$9="Northern Ireland",'Northern Ireland new suppressed'!M30,"ERROR")))))</f>
        <v>46</v>
      </c>
      <c r="P43" s="116">
        <f>IF('Drop-downs'!$B$9="U.K.",'UK new suppressed'!N30,IF('Drop-downs'!$B$9="England",'England new suppressed'!N30,IF('Drop-downs'!$B$9="Scotland",'Scotland new suppressed'!N30,IF('Drop-downs'!$B$9="Wales",'Wales new suppressed'!N30,IF('Drop-downs'!$B$9="Northern Ireland",'Northern Ireland new suppressed'!N30,"ERROR")))))</f>
        <v>74</v>
      </c>
      <c r="Q43" s="117">
        <f>IF('Drop-downs'!$B$9="U.K.",'UK new suppressed'!O30,IF('Drop-downs'!$B$9="England",'England new suppressed'!O30,IF('Drop-downs'!$B$9="Scotland",'Scotland new suppressed'!O30,IF('Drop-downs'!$B$9="Wales",'Wales new suppressed'!O30,IF('Drop-downs'!$B$9="Northern Ireland",'Northern Ireland new suppressed'!O30,"ERROR")))))</f>
        <v>0</v>
      </c>
      <c r="R43" s="106"/>
      <c r="S43" s="115">
        <f>IF('Drop-downs'!$B$9="U.K.",'UK new suppressed'!Q30,IF('Drop-downs'!$B$9="England",'England new suppressed'!Q30,IF('Drop-downs'!$B$9="Scotland",'Scotland new suppressed'!Q30,IF('Drop-downs'!$B$9="Wales",'Wales new suppressed'!Q30,IF('Drop-downs'!$B$9="Northern Ireland",'Northern Ireland new suppressed'!Q30,"ERROR")))))</f>
        <v>7</v>
      </c>
      <c r="T43" s="116">
        <f>IF('Drop-downs'!$B$9="U.K.",'UK new suppressed'!R30,IF('Drop-downs'!$B$9="England",'England new suppressed'!R30,IF('Drop-downs'!$B$9="Scotland",'Scotland new suppressed'!R30,IF('Drop-downs'!$B$9="Wales",'Wales new suppressed'!R30,IF('Drop-downs'!$B$9="Northern Ireland",'Northern Ireland new suppressed'!R30,"ERROR")))))</f>
        <v>29</v>
      </c>
      <c r="U43" s="117">
        <f>IF('Drop-downs'!$B$9="U.K.",'UK new suppressed'!S30,IF('Drop-downs'!$B$9="England",'England new suppressed'!S30,IF('Drop-downs'!$B$9="Scotland",'Scotland new suppressed'!S30,IF('Drop-downs'!$B$9="Wales",'Wales new suppressed'!S30,IF('Drop-downs'!$B$9="Northern Ireland",'Northern Ireland new suppressed'!S30,"ERROR")))))</f>
        <v>0</v>
      </c>
      <c r="V43" s="115">
        <f>IF('Drop-downs'!$B$9="U.K.",'UK new suppressed'!T30,IF('Drop-downs'!$B$9="England",'England new suppressed'!T30,IF('Drop-downs'!$B$9="Scotland",'Scotland new suppressed'!T30,IF('Drop-downs'!$B$9="Wales",'Wales new suppressed'!T30,IF('Drop-downs'!$B$9="Northern Ireland",'Northern Ireland new suppressed'!T30,"ERROR")))))</f>
        <v>7</v>
      </c>
      <c r="W43" s="116">
        <f>IF('Drop-downs'!$B$9="U.K.",'UK new suppressed'!U30,IF('Drop-downs'!$B$9="England",'England new suppressed'!U30,IF('Drop-downs'!$B$9="Scotland",'Scotland new suppressed'!U30,IF('Drop-downs'!$B$9="Wales",'Wales new suppressed'!U30,IF('Drop-downs'!$B$9="Northern Ireland",'Northern Ireland new suppressed'!U30,"ERROR")))))</f>
        <v>13</v>
      </c>
      <c r="X43" s="117">
        <f>IF('Drop-downs'!$B$9="U.K.",'UK new suppressed'!V30,IF('Drop-downs'!$B$9="England",'England new suppressed'!V30,IF('Drop-downs'!$B$9="Scotland",'Scotland new suppressed'!V30,IF('Drop-downs'!$B$9="Wales",'Wales new suppressed'!V30,IF('Drop-downs'!$B$9="Northern Ireland",'Northern Ireland new suppressed'!V30,"ERROR")))))</f>
        <v>0</v>
      </c>
      <c r="Y43" s="106"/>
      <c r="Z43" s="115">
        <f>IF('Drop-downs'!$B$9="U.K.",'UK new suppressed'!X30,IF('Drop-downs'!$B$9="England",'England new suppressed'!X30,IF('Drop-downs'!$B$9="Scotland",'Scotland new suppressed'!X30,IF('Drop-downs'!$B$9="Wales",'Wales new suppressed'!X30,IF('Drop-downs'!$B$9="Northern Ireland",'Northern Ireland new suppressed'!X30,"ERROR")))))</f>
        <v>543</v>
      </c>
      <c r="AA43" s="116">
        <f>IF('Drop-downs'!$B$9="U.K.",'UK new suppressed'!Y30,IF('Drop-downs'!$B$9="England",'England new suppressed'!Y30,IF('Drop-downs'!$B$9="Scotland",'Scotland new suppressed'!Y30,IF('Drop-downs'!$B$9="Wales",'Wales new suppressed'!Y30,IF('Drop-downs'!$B$9="Northern Ireland",'Northern Ireland new suppressed'!Y30,"ERROR")))))</f>
        <v>199</v>
      </c>
      <c r="AB43" s="117">
        <f>IF('Drop-downs'!$B$9="U.K.",'UK new suppressed'!Z30,IF('Drop-downs'!$B$9="England",'England new suppressed'!Z30,IF('Drop-downs'!$B$9="Scotland",'Scotland new suppressed'!Z30,IF('Drop-downs'!$B$9="Wales",'Wales new suppressed'!Z30,IF('Drop-downs'!$B$9="Northern Ireland",'Northern Ireland new suppressed'!Z30,"ERROR")))))</f>
        <v>0</v>
      </c>
      <c r="AC43" s="115">
        <f>IF('Drop-downs'!$B$9="U.K.",'UK new suppressed'!AA30,IF('Drop-downs'!$B$9="England",'England new suppressed'!AA30,IF('Drop-downs'!$B$9="Scotland",'Scotland new suppressed'!AA30,IF('Drop-downs'!$B$9="Wales",'Wales new suppressed'!AA30,IF('Drop-downs'!$B$9="Northern Ireland",'Northern Ireland new suppressed'!AA30,"ERROR")))))</f>
        <v>688</v>
      </c>
      <c r="AD43" s="116">
        <f>IF('Drop-downs'!$B$9="U.K.",'UK new suppressed'!AB30,IF('Drop-downs'!$B$9="England",'England new suppressed'!AB30,IF('Drop-downs'!$B$9="Scotland",'Scotland new suppressed'!AB30,IF('Drop-downs'!$B$9="Wales",'Wales new suppressed'!AB30,IF('Drop-downs'!$B$9="Northern Ireland",'Northern Ireland new suppressed'!AB30,"ERROR")))))</f>
        <v>353</v>
      </c>
      <c r="AE43" s="117">
        <f>IF('Drop-downs'!$B$9="U.K.",'UK new suppressed'!AC30,IF('Drop-downs'!$B$9="England",'England new suppressed'!AC30,IF('Drop-downs'!$B$9="Scotland",'Scotland new suppressed'!AC30,IF('Drop-downs'!$B$9="Wales",'Wales new suppressed'!AC30,IF('Drop-downs'!$B$9="Northern Ireland",'Northern Ireland new suppressed'!AC30,"ERROR")))))</f>
        <v>0</v>
      </c>
      <c r="AF43" s="139"/>
      <c r="AG43" s="139"/>
      <c r="AH43" s="139"/>
      <c r="AI43" s="138"/>
    </row>
    <row r="44" spans="2:35" s="104" customFormat="1" x14ac:dyDescent="0.25">
      <c r="B44" s="109">
        <v>1974</v>
      </c>
      <c r="C44" s="105"/>
      <c r="D44" s="112">
        <f>IF('Drop-downs'!$B$9="U.K.",'UK new suppressed'!B31,IF('Drop-downs'!$B$9="England",'England new suppressed'!B31,IF('Drop-downs'!$B$9="Scotland",'Scotland new suppressed'!B31,IF('Drop-downs'!$B$9="Wales",'Wales new suppressed'!B31,IF('Drop-downs'!$B$9="Northern Ireland",'Northern Ireland new suppressed'!B31,"ERROR")))))</f>
        <v>191</v>
      </c>
      <c r="E44" s="113">
        <f>IF('Drop-downs'!$B$9="U.K.",'UK new suppressed'!C31,IF('Drop-downs'!$B$9="England",'England new suppressed'!C31,IF('Drop-downs'!$B$9="Scotland",'Scotland new suppressed'!C31,IF('Drop-downs'!$B$9="Wales",'Wales new suppressed'!C31,IF('Drop-downs'!$B$9="Northern Ireland",'Northern Ireland new suppressed'!C31,"ERROR")))))</f>
        <v>397</v>
      </c>
      <c r="F44" s="114">
        <f>IF('Drop-downs'!$B$9="U.K.",'UK new suppressed'!D31,IF('Drop-downs'!$B$9="England",'England new suppressed'!D31,IF('Drop-downs'!$B$9="Scotland",'Scotland new suppressed'!D31,IF('Drop-downs'!$B$9="Wales",'Wales new suppressed'!D31,IF('Drop-downs'!$B$9="Northern Ireland",'Northern Ireland new suppressed'!D31,"ERROR")))))</f>
        <v>0</v>
      </c>
      <c r="G44" s="106"/>
      <c r="H44" s="112" t="str">
        <f>IF('Drop-downs'!$B$9="U.K.",'UK new suppressed'!F31,IF('Drop-downs'!$B$9="England",'England new suppressed'!F31,IF('Drop-downs'!$B$9="Scotland",'Scotland new suppressed'!F31,IF('Drop-downs'!$B$9="Wales",'Wales new suppressed'!F31,IF('Drop-downs'!$B$9="Northern Ireland",'Northern Ireland new suppressed'!F31,"ERROR")))))</f>
        <v>&lt;5</v>
      </c>
      <c r="I44" s="113">
        <f>IF('Drop-downs'!$B$9="U.K.",'UK new suppressed'!G31,IF('Drop-downs'!$B$9="England",'England new suppressed'!G31,IF('Drop-downs'!$B$9="Scotland",'Scotland new suppressed'!G31,IF('Drop-downs'!$B$9="Wales",'Wales new suppressed'!G31,IF('Drop-downs'!$B$9="Northern Ireland",'Northern Ireland new suppressed'!G31,"ERROR")))))</f>
        <v>10</v>
      </c>
      <c r="J44" s="114">
        <f>IF('Drop-downs'!$B$9="U.K.",'UK new suppressed'!H31,IF('Drop-downs'!$B$9="England",'England new suppressed'!H31,IF('Drop-downs'!$B$9="Scotland",'Scotland new suppressed'!H31,IF('Drop-downs'!$B$9="Wales",'Wales new suppressed'!H31,IF('Drop-downs'!$B$9="Northern Ireland",'Northern Ireland new suppressed'!H31,"ERROR")))))</f>
        <v>0</v>
      </c>
      <c r="K44" s="106"/>
      <c r="L44" s="112">
        <f>IF('Drop-downs'!$B$9="U.K.",'UK new suppressed'!J31,IF('Drop-downs'!$B$9="England",'England new suppressed'!J31,IF('Drop-downs'!$B$9="Scotland",'Scotland new suppressed'!J31,IF('Drop-downs'!$B$9="Wales",'Wales new suppressed'!J31,IF('Drop-downs'!$B$9="Northern Ireland",'Northern Ireland new suppressed'!J31,"ERROR")))))</f>
        <v>14</v>
      </c>
      <c r="M44" s="113">
        <f>IF('Drop-downs'!$B$9="U.K.",'UK new suppressed'!K31,IF('Drop-downs'!$B$9="England",'England new suppressed'!K31,IF('Drop-downs'!$B$9="Scotland",'Scotland new suppressed'!K31,IF('Drop-downs'!$B$9="Wales",'Wales new suppressed'!K31,IF('Drop-downs'!$B$9="Northern Ireland",'Northern Ireland new suppressed'!K31,"ERROR")))))</f>
        <v>37</v>
      </c>
      <c r="N44" s="114">
        <f>IF('Drop-downs'!$B$9="U.K.",'UK new suppressed'!L31,IF('Drop-downs'!$B$9="England",'England new suppressed'!L31,IF('Drop-downs'!$B$9="Scotland",'Scotland new suppressed'!L31,IF('Drop-downs'!$B$9="Wales",'Wales new suppressed'!L31,IF('Drop-downs'!$B$9="Northern Ireland",'Northern Ireland new suppressed'!L31,"ERROR")))))</f>
        <v>0</v>
      </c>
      <c r="O44" s="112">
        <f>IF('Drop-downs'!$B$9="U.K.",'UK new suppressed'!M31,IF('Drop-downs'!$B$9="England",'England new suppressed'!M31,IF('Drop-downs'!$B$9="Scotland",'Scotland new suppressed'!M31,IF('Drop-downs'!$B$9="Wales",'Wales new suppressed'!M31,IF('Drop-downs'!$B$9="Northern Ireland",'Northern Ireland new suppressed'!M31,"ERROR")))))</f>
        <v>24</v>
      </c>
      <c r="P44" s="113">
        <f>IF('Drop-downs'!$B$9="U.K.",'UK new suppressed'!N31,IF('Drop-downs'!$B$9="England",'England new suppressed'!N31,IF('Drop-downs'!$B$9="Scotland",'Scotland new suppressed'!N31,IF('Drop-downs'!$B$9="Wales",'Wales new suppressed'!N31,IF('Drop-downs'!$B$9="Northern Ireland",'Northern Ireland new suppressed'!N31,"ERROR")))))</f>
        <v>68</v>
      </c>
      <c r="Q44" s="114">
        <f>IF('Drop-downs'!$B$9="U.K.",'UK new suppressed'!O31,IF('Drop-downs'!$B$9="England",'England new suppressed'!O31,IF('Drop-downs'!$B$9="Scotland",'Scotland new suppressed'!O31,IF('Drop-downs'!$B$9="Wales",'Wales new suppressed'!O31,IF('Drop-downs'!$B$9="Northern Ireland",'Northern Ireland new suppressed'!O31,"ERROR")))))</f>
        <v>0</v>
      </c>
      <c r="R44" s="106"/>
      <c r="S44" s="112" t="str">
        <f>IF('Drop-downs'!$B$9="U.K.",'UK new suppressed'!Q31,IF('Drop-downs'!$B$9="England",'England new suppressed'!Q31,IF('Drop-downs'!$B$9="Scotland",'Scotland new suppressed'!Q31,IF('Drop-downs'!$B$9="Wales",'Wales new suppressed'!Q31,IF('Drop-downs'!$B$9="Northern Ireland",'Northern Ireland new suppressed'!Q31,"ERROR")))))</f>
        <v>&lt;5</v>
      </c>
      <c r="T44" s="113">
        <f>IF('Drop-downs'!$B$9="U.K.",'UK new suppressed'!R31,IF('Drop-downs'!$B$9="England",'England new suppressed'!R31,IF('Drop-downs'!$B$9="Scotland",'Scotland new suppressed'!R31,IF('Drop-downs'!$B$9="Wales",'Wales new suppressed'!R31,IF('Drop-downs'!$B$9="Northern Ireland",'Northern Ireland new suppressed'!R31,"ERROR")))))</f>
        <v>30</v>
      </c>
      <c r="U44" s="114">
        <f>IF('Drop-downs'!$B$9="U.K.",'UK new suppressed'!S31,IF('Drop-downs'!$B$9="England",'England new suppressed'!S31,IF('Drop-downs'!$B$9="Scotland",'Scotland new suppressed'!S31,IF('Drop-downs'!$B$9="Wales",'Wales new suppressed'!S31,IF('Drop-downs'!$B$9="Northern Ireland",'Northern Ireland new suppressed'!S31,"ERROR")))))</f>
        <v>0</v>
      </c>
      <c r="V44" s="112">
        <f>IF('Drop-downs'!$B$9="U.K.",'UK new suppressed'!T31,IF('Drop-downs'!$B$9="England",'England new suppressed'!T31,IF('Drop-downs'!$B$9="Scotland",'Scotland new suppressed'!T31,IF('Drop-downs'!$B$9="Wales",'Wales new suppressed'!T31,IF('Drop-downs'!$B$9="Northern Ireland",'Northern Ireland new suppressed'!T31,"ERROR")))))</f>
        <v>5</v>
      </c>
      <c r="W44" s="113">
        <f>IF('Drop-downs'!$B$9="U.K.",'UK new suppressed'!U31,IF('Drop-downs'!$B$9="England",'England new suppressed'!U31,IF('Drop-downs'!$B$9="Scotland",'Scotland new suppressed'!U31,IF('Drop-downs'!$B$9="Wales",'Wales new suppressed'!U31,IF('Drop-downs'!$B$9="Northern Ireland",'Northern Ireland new suppressed'!U31,"ERROR")))))</f>
        <v>12</v>
      </c>
      <c r="X44" s="114">
        <f>IF('Drop-downs'!$B$9="U.K.",'UK new suppressed'!V31,IF('Drop-downs'!$B$9="England",'England new suppressed'!V31,IF('Drop-downs'!$B$9="Scotland",'Scotland new suppressed'!V31,IF('Drop-downs'!$B$9="Wales",'Wales new suppressed'!V31,IF('Drop-downs'!$B$9="Northern Ireland",'Northern Ireland new suppressed'!V31,"ERROR")))))</f>
        <v>0</v>
      </c>
      <c r="Y44" s="106"/>
      <c r="Z44" s="112">
        <f>IF('Drop-downs'!$B$9="U.K.",'UK new suppressed'!X31,IF('Drop-downs'!$B$9="England",'England new suppressed'!X31,IF('Drop-downs'!$B$9="Scotland",'Scotland new suppressed'!X31,IF('Drop-downs'!$B$9="Wales",'Wales new suppressed'!X31,IF('Drop-downs'!$B$9="Northern Ireland",'Northern Ireland new suppressed'!X31,"ERROR")))))</f>
        <v>530</v>
      </c>
      <c r="AA44" s="113">
        <f>IF('Drop-downs'!$B$9="U.K.",'UK new suppressed'!Y31,IF('Drop-downs'!$B$9="England",'England new suppressed'!Y31,IF('Drop-downs'!$B$9="Scotland",'Scotland new suppressed'!Y31,IF('Drop-downs'!$B$9="Wales",'Wales new suppressed'!Y31,IF('Drop-downs'!$B$9="Northern Ireland",'Northern Ireland new suppressed'!Y31,"ERROR")))))</f>
        <v>188</v>
      </c>
      <c r="AB44" s="114">
        <f>IF('Drop-downs'!$B$9="U.K.",'UK new suppressed'!Z31,IF('Drop-downs'!$B$9="England",'England new suppressed'!Z31,IF('Drop-downs'!$B$9="Scotland",'Scotland new suppressed'!Z31,IF('Drop-downs'!$B$9="Wales",'Wales new suppressed'!Z31,IF('Drop-downs'!$B$9="Northern Ireland",'Northern Ireland new suppressed'!Z31,"ERROR")))))</f>
        <v>0</v>
      </c>
      <c r="AC44" s="112">
        <f>IF('Drop-downs'!$B$9="U.K.",'UK new suppressed'!AA31,IF('Drop-downs'!$B$9="England",'England new suppressed'!AA31,IF('Drop-downs'!$B$9="Scotland",'Scotland new suppressed'!AA31,IF('Drop-downs'!$B$9="Wales",'Wales new suppressed'!AA31,IF('Drop-downs'!$B$9="Northern Ireland",'Northern Ireland new suppressed'!AA31,"ERROR")))))</f>
        <v>738</v>
      </c>
      <c r="AD44" s="113">
        <f>IF('Drop-downs'!$B$9="U.K.",'UK new suppressed'!AB31,IF('Drop-downs'!$B$9="England",'England new suppressed'!AB31,IF('Drop-downs'!$B$9="Scotland",'Scotland new suppressed'!AB31,IF('Drop-downs'!$B$9="Wales",'Wales new suppressed'!AB31,IF('Drop-downs'!$B$9="Northern Ireland",'Northern Ireland new suppressed'!AB31,"ERROR")))))</f>
        <v>388</v>
      </c>
      <c r="AE44" s="114">
        <f>IF('Drop-downs'!$B$9="U.K.",'UK new suppressed'!AC31,IF('Drop-downs'!$B$9="England",'England new suppressed'!AC31,IF('Drop-downs'!$B$9="Scotland",'Scotland new suppressed'!AC31,IF('Drop-downs'!$B$9="Wales",'Wales new suppressed'!AC31,IF('Drop-downs'!$B$9="Northern Ireland",'Northern Ireland new suppressed'!AC31,"ERROR")))))</f>
        <v>0</v>
      </c>
      <c r="AF44" s="137"/>
      <c r="AG44" s="137"/>
      <c r="AH44" s="137"/>
      <c r="AI44" s="138"/>
    </row>
    <row r="45" spans="2:35" s="104" customFormat="1" x14ac:dyDescent="0.25">
      <c r="B45" s="110">
        <v>1975</v>
      </c>
      <c r="C45" s="105"/>
      <c r="D45" s="115">
        <f>IF('Drop-downs'!$B$9="U.K.",'UK new suppressed'!B32,IF('Drop-downs'!$B$9="England",'England new suppressed'!B32,IF('Drop-downs'!$B$9="Scotland",'Scotland new suppressed'!B32,IF('Drop-downs'!$B$9="Wales",'Wales new suppressed'!B32,IF('Drop-downs'!$B$9="Northern Ireland",'Northern Ireland new suppressed'!B32,"ERROR")))))</f>
        <v>226</v>
      </c>
      <c r="E45" s="116">
        <f>IF('Drop-downs'!$B$9="U.K.",'UK new suppressed'!C32,IF('Drop-downs'!$B$9="England",'England new suppressed'!C32,IF('Drop-downs'!$B$9="Scotland",'Scotland new suppressed'!C32,IF('Drop-downs'!$B$9="Wales",'Wales new suppressed'!C32,IF('Drop-downs'!$B$9="Northern Ireland",'Northern Ireland new suppressed'!C32,"ERROR")))))</f>
        <v>593</v>
      </c>
      <c r="F45" s="117">
        <f>IF('Drop-downs'!$B$9="U.K.",'UK new suppressed'!D32,IF('Drop-downs'!$B$9="England",'England new suppressed'!D32,IF('Drop-downs'!$B$9="Scotland",'Scotland new suppressed'!D32,IF('Drop-downs'!$B$9="Wales",'Wales new suppressed'!D32,IF('Drop-downs'!$B$9="Northern Ireland",'Northern Ireland new suppressed'!D32,"ERROR")))))</f>
        <v>0</v>
      </c>
      <c r="G45" s="106"/>
      <c r="H45" s="115" t="str">
        <f>IF('Drop-downs'!$B$9="U.K.",'UK new suppressed'!F32,IF('Drop-downs'!$B$9="England",'England new suppressed'!F32,IF('Drop-downs'!$B$9="Scotland",'Scotland new suppressed'!F32,IF('Drop-downs'!$B$9="Wales",'Wales new suppressed'!F32,IF('Drop-downs'!$B$9="Northern Ireland",'Northern Ireland new suppressed'!F32,"ERROR")))))</f>
        <v>&lt;5</v>
      </c>
      <c r="I45" s="116">
        <f>IF('Drop-downs'!$B$9="U.K.",'UK new suppressed'!G32,IF('Drop-downs'!$B$9="England",'England new suppressed'!G32,IF('Drop-downs'!$B$9="Scotland",'Scotland new suppressed'!G32,IF('Drop-downs'!$B$9="Wales",'Wales new suppressed'!G32,IF('Drop-downs'!$B$9="Northern Ireland",'Northern Ireland new suppressed'!G32,"ERROR")))))</f>
        <v>14</v>
      </c>
      <c r="J45" s="117">
        <f>IF('Drop-downs'!$B$9="U.K.",'UK new suppressed'!H32,IF('Drop-downs'!$B$9="England",'England new suppressed'!H32,IF('Drop-downs'!$B$9="Scotland",'Scotland new suppressed'!H32,IF('Drop-downs'!$B$9="Wales",'Wales new suppressed'!H32,IF('Drop-downs'!$B$9="Northern Ireland",'Northern Ireland new suppressed'!H32,"ERROR")))))</f>
        <v>0</v>
      </c>
      <c r="K45" s="106"/>
      <c r="L45" s="115">
        <f>IF('Drop-downs'!$B$9="U.K.",'UK new suppressed'!J32,IF('Drop-downs'!$B$9="England",'England new suppressed'!J32,IF('Drop-downs'!$B$9="Scotland",'Scotland new suppressed'!J32,IF('Drop-downs'!$B$9="Wales",'Wales new suppressed'!J32,IF('Drop-downs'!$B$9="Northern Ireland",'Northern Ireland new suppressed'!J32,"ERROR")))))</f>
        <v>19</v>
      </c>
      <c r="M45" s="116">
        <f>IF('Drop-downs'!$B$9="U.K.",'UK new suppressed'!K32,IF('Drop-downs'!$B$9="England",'England new suppressed'!K32,IF('Drop-downs'!$B$9="Scotland",'Scotland new suppressed'!K32,IF('Drop-downs'!$B$9="Wales",'Wales new suppressed'!K32,IF('Drop-downs'!$B$9="Northern Ireland",'Northern Ireland new suppressed'!K32,"ERROR")))))</f>
        <v>67</v>
      </c>
      <c r="N45" s="117">
        <f>IF('Drop-downs'!$B$9="U.K.",'UK new suppressed'!L32,IF('Drop-downs'!$B$9="England",'England new suppressed'!L32,IF('Drop-downs'!$B$9="Scotland",'Scotland new suppressed'!L32,IF('Drop-downs'!$B$9="Wales",'Wales new suppressed'!L32,IF('Drop-downs'!$B$9="Northern Ireland",'Northern Ireland new suppressed'!L32,"ERROR")))))</f>
        <v>0</v>
      </c>
      <c r="O45" s="115">
        <f>IF('Drop-downs'!$B$9="U.K.",'UK new suppressed'!M32,IF('Drop-downs'!$B$9="England",'England new suppressed'!M32,IF('Drop-downs'!$B$9="Scotland",'Scotland new suppressed'!M32,IF('Drop-downs'!$B$9="Wales",'Wales new suppressed'!M32,IF('Drop-downs'!$B$9="Northern Ireland",'Northern Ireland new suppressed'!M32,"ERROR")))))</f>
        <v>46</v>
      </c>
      <c r="P45" s="116">
        <f>IF('Drop-downs'!$B$9="U.K.",'UK new suppressed'!N32,IF('Drop-downs'!$B$9="England",'England new suppressed'!N32,IF('Drop-downs'!$B$9="Scotland",'Scotland new suppressed'!N32,IF('Drop-downs'!$B$9="Wales",'Wales new suppressed'!N32,IF('Drop-downs'!$B$9="Northern Ireland",'Northern Ireland new suppressed'!N32,"ERROR")))))</f>
        <v>121</v>
      </c>
      <c r="Q45" s="117">
        <f>IF('Drop-downs'!$B$9="U.K.",'UK new suppressed'!O32,IF('Drop-downs'!$B$9="England",'England new suppressed'!O32,IF('Drop-downs'!$B$9="Scotland",'Scotland new suppressed'!O32,IF('Drop-downs'!$B$9="Wales",'Wales new suppressed'!O32,IF('Drop-downs'!$B$9="Northern Ireland",'Northern Ireland new suppressed'!O32,"ERROR")))))</f>
        <v>0</v>
      </c>
      <c r="R45" s="106"/>
      <c r="S45" s="115">
        <f>IF('Drop-downs'!$B$9="U.K.",'UK new suppressed'!Q32,IF('Drop-downs'!$B$9="England",'England new suppressed'!Q32,IF('Drop-downs'!$B$9="Scotland",'Scotland new suppressed'!Q32,IF('Drop-downs'!$B$9="Wales",'Wales new suppressed'!Q32,IF('Drop-downs'!$B$9="Northern Ireland",'Northern Ireland new suppressed'!Q32,"ERROR")))))</f>
        <v>9</v>
      </c>
      <c r="T45" s="116">
        <f>IF('Drop-downs'!$B$9="U.K.",'UK new suppressed'!R32,IF('Drop-downs'!$B$9="England",'England new suppressed'!R32,IF('Drop-downs'!$B$9="Scotland",'Scotland new suppressed'!R32,IF('Drop-downs'!$B$9="Wales",'Wales new suppressed'!R32,IF('Drop-downs'!$B$9="Northern Ireland",'Northern Ireland new suppressed'!R32,"ERROR")))))</f>
        <v>48</v>
      </c>
      <c r="U45" s="117">
        <f>IF('Drop-downs'!$B$9="U.K.",'UK new suppressed'!S32,IF('Drop-downs'!$B$9="England",'England new suppressed'!S32,IF('Drop-downs'!$B$9="Scotland",'Scotland new suppressed'!S32,IF('Drop-downs'!$B$9="Wales",'Wales new suppressed'!S32,IF('Drop-downs'!$B$9="Northern Ireland",'Northern Ireland new suppressed'!S32,"ERROR")))))</f>
        <v>0</v>
      </c>
      <c r="V45" s="115">
        <f>IF('Drop-downs'!$B$9="U.K.",'UK new suppressed'!T32,IF('Drop-downs'!$B$9="England",'England new suppressed'!T32,IF('Drop-downs'!$B$9="Scotland",'Scotland new suppressed'!T32,IF('Drop-downs'!$B$9="Wales",'Wales new suppressed'!T32,IF('Drop-downs'!$B$9="Northern Ireland",'Northern Ireland new suppressed'!T32,"ERROR")))))</f>
        <v>9</v>
      </c>
      <c r="W45" s="116">
        <f>IF('Drop-downs'!$B$9="U.K.",'UK new suppressed'!U32,IF('Drop-downs'!$B$9="England",'England new suppressed'!U32,IF('Drop-downs'!$B$9="Scotland",'Scotland new suppressed'!U32,IF('Drop-downs'!$B$9="Wales",'Wales new suppressed'!U32,IF('Drop-downs'!$B$9="Northern Ireland",'Northern Ireland new suppressed'!U32,"ERROR")))))</f>
        <v>18</v>
      </c>
      <c r="X45" s="117">
        <f>IF('Drop-downs'!$B$9="U.K.",'UK new suppressed'!V32,IF('Drop-downs'!$B$9="England",'England new suppressed'!V32,IF('Drop-downs'!$B$9="Scotland",'Scotland new suppressed'!V32,IF('Drop-downs'!$B$9="Wales",'Wales new suppressed'!V32,IF('Drop-downs'!$B$9="Northern Ireland",'Northern Ireland new suppressed'!V32,"ERROR")))))</f>
        <v>0</v>
      </c>
      <c r="Y45" s="106"/>
      <c r="Z45" s="115">
        <f>IF('Drop-downs'!$B$9="U.K.",'UK new suppressed'!X32,IF('Drop-downs'!$B$9="England",'England new suppressed'!X32,IF('Drop-downs'!$B$9="Scotland",'Scotland new suppressed'!X32,IF('Drop-downs'!$B$9="Wales",'Wales new suppressed'!X32,IF('Drop-downs'!$B$9="Northern Ireland",'Northern Ireland new suppressed'!X32,"ERROR")))))</f>
        <v>666</v>
      </c>
      <c r="AA45" s="116">
        <f>IF('Drop-downs'!$B$9="U.K.",'UK new suppressed'!Y32,IF('Drop-downs'!$B$9="England",'England new suppressed'!Y32,IF('Drop-downs'!$B$9="Scotland",'Scotland new suppressed'!Y32,IF('Drop-downs'!$B$9="Wales",'Wales new suppressed'!Y32,IF('Drop-downs'!$B$9="Northern Ireland",'Northern Ireland new suppressed'!Y32,"ERROR")))))</f>
        <v>277</v>
      </c>
      <c r="AB45" s="117">
        <f>IF('Drop-downs'!$B$9="U.K.",'UK new suppressed'!Z32,IF('Drop-downs'!$B$9="England",'England new suppressed'!Z32,IF('Drop-downs'!$B$9="Scotland",'Scotland new suppressed'!Z32,IF('Drop-downs'!$B$9="Wales",'Wales new suppressed'!Z32,IF('Drop-downs'!$B$9="Northern Ireland",'Northern Ireland new suppressed'!Z32,"ERROR")))))</f>
        <v>0</v>
      </c>
      <c r="AC45" s="115">
        <f>IF('Drop-downs'!$B$9="U.K.",'UK new suppressed'!AA32,IF('Drop-downs'!$B$9="England",'England new suppressed'!AA32,IF('Drop-downs'!$B$9="Scotland",'Scotland new suppressed'!AA32,IF('Drop-downs'!$B$9="Wales",'Wales new suppressed'!AA32,IF('Drop-downs'!$B$9="Northern Ireland",'Northern Ireland new suppressed'!AA32,"ERROR")))))</f>
        <v>852</v>
      </c>
      <c r="AD45" s="116">
        <f>IF('Drop-downs'!$B$9="U.K.",'UK new suppressed'!AB32,IF('Drop-downs'!$B$9="England",'England new suppressed'!AB32,IF('Drop-downs'!$B$9="Scotland",'Scotland new suppressed'!AB32,IF('Drop-downs'!$B$9="Wales",'Wales new suppressed'!AB32,IF('Drop-downs'!$B$9="Northern Ireland",'Northern Ireland new suppressed'!AB32,"ERROR")))))</f>
        <v>590</v>
      </c>
      <c r="AE45" s="117">
        <f>IF('Drop-downs'!$B$9="U.K.",'UK new suppressed'!AC32,IF('Drop-downs'!$B$9="England",'England new suppressed'!AC32,IF('Drop-downs'!$B$9="Scotland",'Scotland new suppressed'!AC32,IF('Drop-downs'!$B$9="Wales",'Wales new suppressed'!AC32,IF('Drop-downs'!$B$9="Northern Ireland",'Northern Ireland new suppressed'!AC32,"ERROR")))))</f>
        <v>0</v>
      </c>
      <c r="AF45" s="139"/>
      <c r="AG45" s="139"/>
      <c r="AH45" s="139"/>
      <c r="AI45" s="138"/>
    </row>
    <row r="46" spans="2:35" s="104" customFormat="1" x14ac:dyDescent="0.25">
      <c r="B46" s="109">
        <v>1976</v>
      </c>
      <c r="C46" s="105"/>
      <c r="D46" s="112">
        <f>IF('Drop-downs'!$B$9="U.K.",'UK new suppressed'!B33,IF('Drop-downs'!$B$9="England",'England new suppressed'!B33,IF('Drop-downs'!$B$9="Scotland",'Scotland new suppressed'!B33,IF('Drop-downs'!$B$9="Wales",'Wales new suppressed'!B33,IF('Drop-downs'!$B$9="Northern Ireland",'Northern Ireland new suppressed'!B33,"ERROR")))))</f>
        <v>238</v>
      </c>
      <c r="E46" s="113">
        <f>IF('Drop-downs'!$B$9="U.K.",'UK new suppressed'!C33,IF('Drop-downs'!$B$9="England",'England new suppressed'!C33,IF('Drop-downs'!$B$9="Scotland",'Scotland new suppressed'!C33,IF('Drop-downs'!$B$9="Wales",'Wales new suppressed'!C33,IF('Drop-downs'!$B$9="Northern Ireland",'Northern Ireland new suppressed'!C33,"ERROR")))))</f>
        <v>566</v>
      </c>
      <c r="F46" s="114">
        <f>IF('Drop-downs'!$B$9="U.K.",'UK new suppressed'!D33,IF('Drop-downs'!$B$9="England",'England new suppressed'!D33,IF('Drop-downs'!$B$9="Scotland",'Scotland new suppressed'!D33,IF('Drop-downs'!$B$9="Wales",'Wales new suppressed'!D33,IF('Drop-downs'!$B$9="Northern Ireland",'Northern Ireland new suppressed'!D33,"ERROR")))))</f>
        <v>0</v>
      </c>
      <c r="G46" s="106"/>
      <c r="H46" s="112" t="str">
        <f>IF('Drop-downs'!$B$9="U.K.",'UK new suppressed'!F33,IF('Drop-downs'!$B$9="England",'England new suppressed'!F33,IF('Drop-downs'!$B$9="Scotland",'Scotland new suppressed'!F33,IF('Drop-downs'!$B$9="Wales",'Wales new suppressed'!F33,IF('Drop-downs'!$B$9="Northern Ireland",'Northern Ireland new suppressed'!F33,"ERROR")))))</f>
        <v>&lt;5</v>
      </c>
      <c r="I46" s="113">
        <f>IF('Drop-downs'!$B$9="U.K.",'UK new suppressed'!G33,IF('Drop-downs'!$B$9="England",'England new suppressed'!G33,IF('Drop-downs'!$B$9="Scotland",'Scotland new suppressed'!G33,IF('Drop-downs'!$B$9="Wales",'Wales new suppressed'!G33,IF('Drop-downs'!$B$9="Northern Ireland",'Northern Ireland new suppressed'!G33,"ERROR")))))</f>
        <v>13</v>
      </c>
      <c r="J46" s="114">
        <f>IF('Drop-downs'!$B$9="U.K.",'UK new suppressed'!H33,IF('Drop-downs'!$B$9="England",'England new suppressed'!H33,IF('Drop-downs'!$B$9="Scotland",'Scotland new suppressed'!H33,IF('Drop-downs'!$B$9="Wales",'Wales new suppressed'!H33,IF('Drop-downs'!$B$9="Northern Ireland",'Northern Ireland new suppressed'!H33,"ERROR")))))</f>
        <v>0</v>
      </c>
      <c r="K46" s="106"/>
      <c r="L46" s="112">
        <f>IF('Drop-downs'!$B$9="U.K.",'UK new suppressed'!J33,IF('Drop-downs'!$B$9="England",'England new suppressed'!J33,IF('Drop-downs'!$B$9="Scotland",'Scotland new suppressed'!J33,IF('Drop-downs'!$B$9="Wales",'Wales new suppressed'!J33,IF('Drop-downs'!$B$9="Northern Ireland",'Northern Ireland new suppressed'!J33,"ERROR")))))</f>
        <v>20</v>
      </c>
      <c r="M46" s="113">
        <f>IF('Drop-downs'!$B$9="U.K.",'UK new suppressed'!K33,IF('Drop-downs'!$B$9="England",'England new suppressed'!K33,IF('Drop-downs'!$B$9="Scotland",'Scotland new suppressed'!K33,IF('Drop-downs'!$B$9="Wales",'Wales new suppressed'!K33,IF('Drop-downs'!$B$9="Northern Ireland",'Northern Ireland new suppressed'!K33,"ERROR")))))</f>
        <v>86</v>
      </c>
      <c r="N46" s="114">
        <f>IF('Drop-downs'!$B$9="U.K.",'UK new suppressed'!L33,IF('Drop-downs'!$B$9="England",'England new suppressed'!L33,IF('Drop-downs'!$B$9="Scotland",'Scotland new suppressed'!L33,IF('Drop-downs'!$B$9="Wales",'Wales new suppressed'!L33,IF('Drop-downs'!$B$9="Northern Ireland",'Northern Ireland new suppressed'!L33,"ERROR")))))</f>
        <v>0</v>
      </c>
      <c r="O46" s="112">
        <f>IF('Drop-downs'!$B$9="U.K.",'UK new suppressed'!M33,IF('Drop-downs'!$B$9="England",'England new suppressed'!M33,IF('Drop-downs'!$B$9="Scotland",'Scotland new suppressed'!M33,IF('Drop-downs'!$B$9="Wales",'Wales new suppressed'!M33,IF('Drop-downs'!$B$9="Northern Ireland",'Northern Ireland new suppressed'!M33,"ERROR")))))</f>
        <v>46</v>
      </c>
      <c r="P46" s="113">
        <f>IF('Drop-downs'!$B$9="U.K.",'UK new suppressed'!N33,IF('Drop-downs'!$B$9="England",'England new suppressed'!N33,IF('Drop-downs'!$B$9="Scotland",'Scotland new suppressed'!N33,IF('Drop-downs'!$B$9="Wales",'Wales new suppressed'!N33,IF('Drop-downs'!$B$9="Northern Ireland",'Northern Ireland new suppressed'!N33,"ERROR")))))</f>
        <v>131</v>
      </c>
      <c r="Q46" s="114">
        <f>IF('Drop-downs'!$B$9="U.K.",'UK new suppressed'!O33,IF('Drop-downs'!$B$9="England",'England new suppressed'!O33,IF('Drop-downs'!$B$9="Scotland",'Scotland new suppressed'!O33,IF('Drop-downs'!$B$9="Wales",'Wales new suppressed'!O33,IF('Drop-downs'!$B$9="Northern Ireland",'Northern Ireland new suppressed'!O33,"ERROR")))))</f>
        <v>0</v>
      </c>
      <c r="R46" s="106"/>
      <c r="S46" s="112">
        <f>IF('Drop-downs'!$B$9="U.K.",'UK new suppressed'!Q33,IF('Drop-downs'!$B$9="England",'England new suppressed'!Q33,IF('Drop-downs'!$B$9="Scotland",'Scotland new suppressed'!Q33,IF('Drop-downs'!$B$9="Wales",'Wales new suppressed'!Q33,IF('Drop-downs'!$B$9="Northern Ireland",'Northern Ireland new suppressed'!Q33,"ERROR")))))</f>
        <v>12</v>
      </c>
      <c r="T46" s="113">
        <f>IF('Drop-downs'!$B$9="U.K.",'UK new suppressed'!R33,IF('Drop-downs'!$B$9="England",'England new suppressed'!R33,IF('Drop-downs'!$B$9="Scotland",'Scotland new suppressed'!R33,IF('Drop-downs'!$B$9="Wales",'Wales new suppressed'!R33,IF('Drop-downs'!$B$9="Northern Ireland",'Northern Ireland new suppressed'!R33,"ERROR")))))</f>
        <v>66</v>
      </c>
      <c r="U46" s="114">
        <f>IF('Drop-downs'!$B$9="U.K.",'UK new suppressed'!S33,IF('Drop-downs'!$B$9="England",'England new suppressed'!S33,IF('Drop-downs'!$B$9="Scotland",'Scotland new suppressed'!S33,IF('Drop-downs'!$B$9="Wales",'Wales new suppressed'!S33,IF('Drop-downs'!$B$9="Northern Ireland",'Northern Ireland new suppressed'!S33,"ERROR")))))</f>
        <v>0</v>
      </c>
      <c r="V46" s="112">
        <f>IF('Drop-downs'!$B$9="U.K.",'UK new suppressed'!T33,IF('Drop-downs'!$B$9="England",'England new suppressed'!T33,IF('Drop-downs'!$B$9="Scotland",'Scotland new suppressed'!T33,IF('Drop-downs'!$B$9="Wales",'Wales new suppressed'!T33,IF('Drop-downs'!$B$9="Northern Ireland",'Northern Ireland new suppressed'!T33,"ERROR")))))</f>
        <v>8</v>
      </c>
      <c r="W46" s="113">
        <f>IF('Drop-downs'!$B$9="U.K.",'UK new suppressed'!U33,IF('Drop-downs'!$B$9="England",'England new suppressed'!U33,IF('Drop-downs'!$B$9="Scotland",'Scotland new suppressed'!U33,IF('Drop-downs'!$B$9="Wales",'Wales new suppressed'!U33,IF('Drop-downs'!$B$9="Northern Ireland",'Northern Ireland new suppressed'!U33,"ERROR")))))</f>
        <v>20</v>
      </c>
      <c r="X46" s="114">
        <f>IF('Drop-downs'!$B$9="U.K.",'UK new suppressed'!V33,IF('Drop-downs'!$B$9="England",'England new suppressed'!V33,IF('Drop-downs'!$B$9="Scotland",'Scotland new suppressed'!V33,IF('Drop-downs'!$B$9="Wales",'Wales new suppressed'!V33,IF('Drop-downs'!$B$9="Northern Ireland",'Northern Ireland new suppressed'!V33,"ERROR")))))</f>
        <v>0</v>
      </c>
      <c r="Y46" s="106"/>
      <c r="Z46" s="112">
        <f>IF('Drop-downs'!$B$9="U.K.",'UK new suppressed'!X33,IF('Drop-downs'!$B$9="England",'England new suppressed'!X33,IF('Drop-downs'!$B$9="Scotland",'Scotland new suppressed'!X33,IF('Drop-downs'!$B$9="Wales",'Wales new suppressed'!X33,IF('Drop-downs'!$B$9="Northern Ireland",'Northern Ireland new suppressed'!X33,"ERROR")))))</f>
        <v>755</v>
      </c>
      <c r="AA46" s="113">
        <f>IF('Drop-downs'!$B$9="U.K.",'UK new suppressed'!Y33,IF('Drop-downs'!$B$9="England",'England new suppressed'!Y33,IF('Drop-downs'!$B$9="Scotland",'Scotland new suppressed'!Y33,IF('Drop-downs'!$B$9="Wales",'Wales new suppressed'!Y33,IF('Drop-downs'!$B$9="Northern Ireland",'Northern Ireland new suppressed'!Y33,"ERROR")))))</f>
        <v>330</v>
      </c>
      <c r="AB46" s="114">
        <f>IF('Drop-downs'!$B$9="U.K.",'UK new suppressed'!Z33,IF('Drop-downs'!$B$9="England",'England new suppressed'!Z33,IF('Drop-downs'!$B$9="Scotland",'Scotland new suppressed'!Z33,IF('Drop-downs'!$B$9="Wales",'Wales new suppressed'!Z33,IF('Drop-downs'!$B$9="Northern Ireland",'Northern Ireland new suppressed'!Z33,"ERROR")))))</f>
        <v>0</v>
      </c>
      <c r="AC46" s="112">
        <f>IF('Drop-downs'!$B$9="U.K.",'UK new suppressed'!AA33,IF('Drop-downs'!$B$9="England",'England new suppressed'!AA33,IF('Drop-downs'!$B$9="Scotland",'Scotland new suppressed'!AA33,IF('Drop-downs'!$B$9="Wales",'Wales new suppressed'!AA33,IF('Drop-downs'!$B$9="Northern Ireland",'Northern Ireland new suppressed'!AA33,"ERROR")))))</f>
        <v>918</v>
      </c>
      <c r="AD46" s="113">
        <f>IF('Drop-downs'!$B$9="U.K.",'UK new suppressed'!AB33,IF('Drop-downs'!$B$9="England",'England new suppressed'!AB33,IF('Drop-downs'!$B$9="Scotland",'Scotland new suppressed'!AB33,IF('Drop-downs'!$B$9="Wales",'Wales new suppressed'!AB33,IF('Drop-downs'!$B$9="Northern Ireland",'Northern Ireland new suppressed'!AB33,"ERROR")))))</f>
        <v>586</v>
      </c>
      <c r="AE46" s="114">
        <f>IF('Drop-downs'!$B$9="U.K.",'UK new suppressed'!AC33,IF('Drop-downs'!$B$9="England",'England new suppressed'!AC33,IF('Drop-downs'!$B$9="Scotland",'Scotland new suppressed'!AC33,IF('Drop-downs'!$B$9="Wales",'Wales new suppressed'!AC33,IF('Drop-downs'!$B$9="Northern Ireland",'Northern Ireland new suppressed'!AC33,"ERROR")))))</f>
        <v>0</v>
      </c>
      <c r="AF46" s="137"/>
      <c r="AG46" s="137"/>
      <c r="AH46" s="137"/>
      <c r="AI46" s="138"/>
    </row>
    <row r="47" spans="2:35" s="104" customFormat="1" x14ac:dyDescent="0.25">
      <c r="B47" s="110">
        <v>1977</v>
      </c>
      <c r="C47" s="105"/>
      <c r="D47" s="115">
        <f>IF('Drop-downs'!$B$9="U.K.",'UK new suppressed'!B34,IF('Drop-downs'!$B$9="England",'England new suppressed'!B34,IF('Drop-downs'!$B$9="Scotland",'Scotland new suppressed'!B34,IF('Drop-downs'!$B$9="Wales",'Wales new suppressed'!B34,IF('Drop-downs'!$B$9="Northern Ireland",'Northern Ireland new suppressed'!B34,"ERROR")))))</f>
        <v>261</v>
      </c>
      <c r="E47" s="116">
        <f>IF('Drop-downs'!$B$9="U.K.",'UK new suppressed'!C34,IF('Drop-downs'!$B$9="England",'England new suppressed'!C34,IF('Drop-downs'!$B$9="Scotland",'Scotland new suppressed'!C34,IF('Drop-downs'!$B$9="Wales",'Wales new suppressed'!C34,IF('Drop-downs'!$B$9="Northern Ireland",'Northern Ireland new suppressed'!C34,"ERROR")))))</f>
        <v>823</v>
      </c>
      <c r="F47" s="117">
        <f>IF('Drop-downs'!$B$9="U.K.",'UK new suppressed'!D34,IF('Drop-downs'!$B$9="England",'England new suppressed'!D34,IF('Drop-downs'!$B$9="Scotland",'Scotland new suppressed'!D34,IF('Drop-downs'!$B$9="Wales",'Wales new suppressed'!D34,IF('Drop-downs'!$B$9="Northern Ireland",'Northern Ireland new suppressed'!D34,"ERROR")))))</f>
        <v>0</v>
      </c>
      <c r="G47" s="106"/>
      <c r="H47" s="115">
        <f>IF('Drop-downs'!$B$9="U.K.",'UK new suppressed'!F34,IF('Drop-downs'!$B$9="England",'England new suppressed'!F34,IF('Drop-downs'!$B$9="Scotland",'Scotland new suppressed'!F34,IF('Drop-downs'!$B$9="Wales",'Wales new suppressed'!F34,IF('Drop-downs'!$B$9="Northern Ireland",'Northern Ireland new suppressed'!F34,"ERROR")))))</f>
        <v>0</v>
      </c>
      <c r="I47" s="116">
        <f>IF('Drop-downs'!$B$9="U.K.",'UK new suppressed'!G34,IF('Drop-downs'!$B$9="England",'England new suppressed'!G34,IF('Drop-downs'!$B$9="Scotland",'Scotland new suppressed'!G34,IF('Drop-downs'!$B$9="Wales",'Wales new suppressed'!G34,IF('Drop-downs'!$B$9="Northern Ireland",'Northern Ireland new suppressed'!G34,"ERROR")))))</f>
        <v>24</v>
      </c>
      <c r="J47" s="117">
        <f>IF('Drop-downs'!$B$9="U.K.",'UK new suppressed'!H34,IF('Drop-downs'!$B$9="England",'England new suppressed'!H34,IF('Drop-downs'!$B$9="Scotland",'Scotland new suppressed'!H34,IF('Drop-downs'!$B$9="Wales",'Wales new suppressed'!H34,IF('Drop-downs'!$B$9="Northern Ireland",'Northern Ireland new suppressed'!H34,"ERROR")))))</f>
        <v>0</v>
      </c>
      <c r="K47" s="106"/>
      <c r="L47" s="115">
        <f>IF('Drop-downs'!$B$9="U.K.",'UK new suppressed'!J34,IF('Drop-downs'!$B$9="England",'England new suppressed'!J34,IF('Drop-downs'!$B$9="Scotland",'Scotland new suppressed'!J34,IF('Drop-downs'!$B$9="Wales",'Wales new suppressed'!J34,IF('Drop-downs'!$B$9="Northern Ireland",'Northern Ireland new suppressed'!J34,"ERROR")))))</f>
        <v>31</v>
      </c>
      <c r="M47" s="116">
        <f>IF('Drop-downs'!$B$9="U.K.",'UK new suppressed'!K34,IF('Drop-downs'!$B$9="England",'England new suppressed'!K34,IF('Drop-downs'!$B$9="Scotland",'Scotland new suppressed'!K34,IF('Drop-downs'!$B$9="Wales",'Wales new suppressed'!K34,IF('Drop-downs'!$B$9="Northern Ireland",'Northern Ireland new suppressed'!K34,"ERROR")))))</f>
        <v>107</v>
      </c>
      <c r="N47" s="117">
        <f>IF('Drop-downs'!$B$9="U.K.",'UK new suppressed'!L34,IF('Drop-downs'!$B$9="England",'England new suppressed'!L34,IF('Drop-downs'!$B$9="Scotland",'Scotland new suppressed'!L34,IF('Drop-downs'!$B$9="Wales",'Wales new suppressed'!L34,IF('Drop-downs'!$B$9="Northern Ireland",'Northern Ireland new suppressed'!L34,"ERROR")))))</f>
        <v>0</v>
      </c>
      <c r="O47" s="115">
        <f>IF('Drop-downs'!$B$9="U.K.",'UK new suppressed'!M34,IF('Drop-downs'!$B$9="England",'England new suppressed'!M34,IF('Drop-downs'!$B$9="Scotland",'Scotland new suppressed'!M34,IF('Drop-downs'!$B$9="Wales",'Wales new suppressed'!M34,IF('Drop-downs'!$B$9="Northern Ireland",'Northern Ireland new suppressed'!M34,"ERROR")))))</f>
        <v>41</v>
      </c>
      <c r="P47" s="116">
        <f>IF('Drop-downs'!$B$9="U.K.",'UK new suppressed'!N34,IF('Drop-downs'!$B$9="England",'England new suppressed'!N34,IF('Drop-downs'!$B$9="Scotland",'Scotland new suppressed'!N34,IF('Drop-downs'!$B$9="Wales",'Wales new suppressed'!N34,IF('Drop-downs'!$B$9="Northern Ireland",'Northern Ireland new suppressed'!N34,"ERROR")))))</f>
        <v>150</v>
      </c>
      <c r="Q47" s="117">
        <f>IF('Drop-downs'!$B$9="U.K.",'UK new suppressed'!O34,IF('Drop-downs'!$B$9="England",'England new suppressed'!O34,IF('Drop-downs'!$B$9="Scotland",'Scotland new suppressed'!O34,IF('Drop-downs'!$B$9="Wales",'Wales new suppressed'!O34,IF('Drop-downs'!$B$9="Northern Ireland",'Northern Ireland new suppressed'!O34,"ERROR")))))</f>
        <v>0</v>
      </c>
      <c r="R47" s="106"/>
      <c r="S47" s="115">
        <f>IF('Drop-downs'!$B$9="U.K.",'UK new suppressed'!Q34,IF('Drop-downs'!$B$9="England",'England new suppressed'!Q34,IF('Drop-downs'!$B$9="Scotland",'Scotland new suppressed'!Q34,IF('Drop-downs'!$B$9="Wales",'Wales new suppressed'!Q34,IF('Drop-downs'!$B$9="Northern Ireland",'Northern Ireland new suppressed'!Q34,"ERROR")))))</f>
        <v>14</v>
      </c>
      <c r="T47" s="116">
        <f>IF('Drop-downs'!$B$9="U.K.",'UK new suppressed'!R34,IF('Drop-downs'!$B$9="England",'England new suppressed'!R34,IF('Drop-downs'!$B$9="Scotland",'Scotland new suppressed'!R34,IF('Drop-downs'!$B$9="Wales",'Wales new suppressed'!R34,IF('Drop-downs'!$B$9="Northern Ireland",'Northern Ireland new suppressed'!R34,"ERROR")))))</f>
        <v>82</v>
      </c>
      <c r="U47" s="117">
        <f>IF('Drop-downs'!$B$9="U.K.",'UK new suppressed'!S34,IF('Drop-downs'!$B$9="England",'England new suppressed'!S34,IF('Drop-downs'!$B$9="Scotland",'Scotland new suppressed'!S34,IF('Drop-downs'!$B$9="Wales",'Wales new suppressed'!S34,IF('Drop-downs'!$B$9="Northern Ireland",'Northern Ireland new suppressed'!S34,"ERROR")))))</f>
        <v>0</v>
      </c>
      <c r="V47" s="115">
        <f>IF('Drop-downs'!$B$9="U.K.",'UK new suppressed'!T34,IF('Drop-downs'!$B$9="England",'England new suppressed'!T34,IF('Drop-downs'!$B$9="Scotland",'Scotland new suppressed'!T34,IF('Drop-downs'!$B$9="Wales",'Wales new suppressed'!T34,IF('Drop-downs'!$B$9="Northern Ireland",'Northern Ireland new suppressed'!T34,"ERROR")))))</f>
        <v>7</v>
      </c>
      <c r="W47" s="116">
        <f>IF('Drop-downs'!$B$9="U.K.",'UK new suppressed'!U34,IF('Drop-downs'!$B$9="England",'England new suppressed'!U34,IF('Drop-downs'!$B$9="Scotland",'Scotland new suppressed'!U34,IF('Drop-downs'!$B$9="Wales",'Wales new suppressed'!U34,IF('Drop-downs'!$B$9="Northern Ireland",'Northern Ireland new suppressed'!U34,"ERROR")))))</f>
        <v>21</v>
      </c>
      <c r="X47" s="117">
        <f>IF('Drop-downs'!$B$9="U.K.",'UK new suppressed'!V34,IF('Drop-downs'!$B$9="England",'England new suppressed'!V34,IF('Drop-downs'!$B$9="Scotland",'Scotland new suppressed'!V34,IF('Drop-downs'!$B$9="Wales",'Wales new suppressed'!V34,IF('Drop-downs'!$B$9="Northern Ireland",'Northern Ireland new suppressed'!V34,"ERROR")))))</f>
        <v>0</v>
      </c>
      <c r="Y47" s="106"/>
      <c r="Z47" s="115">
        <f>IF('Drop-downs'!$B$9="U.K.",'UK new suppressed'!X34,IF('Drop-downs'!$B$9="England",'England new suppressed'!X34,IF('Drop-downs'!$B$9="Scotland",'Scotland new suppressed'!X34,IF('Drop-downs'!$B$9="Wales",'Wales new suppressed'!X34,IF('Drop-downs'!$B$9="Northern Ireland",'Northern Ireland new suppressed'!X34,"ERROR")))))</f>
        <v>814</v>
      </c>
      <c r="AA47" s="116">
        <f>IF('Drop-downs'!$B$9="U.K.",'UK new suppressed'!Y34,IF('Drop-downs'!$B$9="England",'England new suppressed'!Y34,IF('Drop-downs'!$B$9="Scotland",'Scotland new suppressed'!Y34,IF('Drop-downs'!$B$9="Wales",'Wales new suppressed'!Y34,IF('Drop-downs'!$B$9="Northern Ireland",'Northern Ireland new suppressed'!Y34,"ERROR")))))</f>
        <v>384</v>
      </c>
      <c r="AB47" s="117">
        <f>IF('Drop-downs'!$B$9="U.K.",'UK new suppressed'!Z34,IF('Drop-downs'!$B$9="England",'England new suppressed'!Z34,IF('Drop-downs'!$B$9="Scotland",'Scotland new suppressed'!Z34,IF('Drop-downs'!$B$9="Wales",'Wales new suppressed'!Z34,IF('Drop-downs'!$B$9="Northern Ireland",'Northern Ireland new suppressed'!Z34,"ERROR")))))</f>
        <v>0</v>
      </c>
      <c r="AC47" s="115">
        <f>IF('Drop-downs'!$B$9="U.K.",'UK new suppressed'!AA34,IF('Drop-downs'!$B$9="England",'England new suppressed'!AA34,IF('Drop-downs'!$B$9="Scotland",'Scotland new suppressed'!AA34,IF('Drop-downs'!$B$9="Wales",'Wales new suppressed'!AA34,IF('Drop-downs'!$B$9="Northern Ireland",'Northern Ireland new suppressed'!AA34,"ERROR")))))</f>
        <v>1145</v>
      </c>
      <c r="AD47" s="116">
        <f>IF('Drop-downs'!$B$9="U.K.",'UK new suppressed'!AB34,IF('Drop-downs'!$B$9="England",'England new suppressed'!AB34,IF('Drop-downs'!$B$9="Scotland",'Scotland new suppressed'!AB34,IF('Drop-downs'!$B$9="Wales",'Wales new suppressed'!AB34,IF('Drop-downs'!$B$9="Northern Ireland",'Northern Ireland new suppressed'!AB34,"ERROR")))))</f>
        <v>780</v>
      </c>
      <c r="AE47" s="117">
        <f>IF('Drop-downs'!$B$9="U.K.",'UK new suppressed'!AC34,IF('Drop-downs'!$B$9="England",'England new suppressed'!AC34,IF('Drop-downs'!$B$9="Scotland",'Scotland new suppressed'!AC34,IF('Drop-downs'!$B$9="Wales",'Wales new suppressed'!AC34,IF('Drop-downs'!$B$9="Northern Ireland",'Northern Ireland new suppressed'!AC34,"ERROR")))))</f>
        <v>0</v>
      </c>
      <c r="AF47" s="139"/>
      <c r="AG47" s="139"/>
      <c r="AH47" s="139"/>
      <c r="AI47" s="138"/>
    </row>
    <row r="48" spans="2:35" s="104" customFormat="1" x14ac:dyDescent="0.25">
      <c r="B48" s="109">
        <v>1978</v>
      </c>
      <c r="C48" s="105"/>
      <c r="D48" s="112">
        <f>IF('Drop-downs'!$B$9="U.K.",'UK new suppressed'!B35,IF('Drop-downs'!$B$9="England",'England new suppressed'!B35,IF('Drop-downs'!$B$9="Scotland",'Scotland new suppressed'!B35,IF('Drop-downs'!$B$9="Wales",'Wales new suppressed'!B35,IF('Drop-downs'!$B$9="Northern Ireland",'Northern Ireland new suppressed'!B35,"ERROR")))))</f>
        <v>291</v>
      </c>
      <c r="E48" s="113">
        <f>IF('Drop-downs'!$B$9="U.K.",'UK new suppressed'!C35,IF('Drop-downs'!$B$9="England",'England new suppressed'!C35,IF('Drop-downs'!$B$9="Scotland",'Scotland new suppressed'!C35,IF('Drop-downs'!$B$9="Wales",'Wales new suppressed'!C35,IF('Drop-downs'!$B$9="Northern Ireland",'Northern Ireland new suppressed'!C35,"ERROR")))))</f>
        <v>1262</v>
      </c>
      <c r="F48" s="114">
        <f>IF('Drop-downs'!$B$9="U.K.",'UK new suppressed'!D35,IF('Drop-downs'!$B$9="England",'England new suppressed'!D35,IF('Drop-downs'!$B$9="Scotland",'Scotland new suppressed'!D35,IF('Drop-downs'!$B$9="Wales",'Wales new suppressed'!D35,IF('Drop-downs'!$B$9="Northern Ireland",'Northern Ireland new suppressed'!D35,"ERROR")))))</f>
        <v>0</v>
      </c>
      <c r="G48" s="106"/>
      <c r="H48" s="112" t="str">
        <f>IF('Drop-downs'!$B$9="U.K.",'UK new suppressed'!F35,IF('Drop-downs'!$B$9="England",'England new suppressed'!F35,IF('Drop-downs'!$B$9="Scotland",'Scotland new suppressed'!F35,IF('Drop-downs'!$B$9="Wales",'Wales new suppressed'!F35,IF('Drop-downs'!$B$9="Northern Ireland",'Northern Ireland new suppressed'!F35,"ERROR")))))</f>
        <v>&lt;5</v>
      </c>
      <c r="I48" s="113">
        <f>IF('Drop-downs'!$B$9="U.K.",'UK new suppressed'!G35,IF('Drop-downs'!$B$9="England",'England new suppressed'!G35,IF('Drop-downs'!$B$9="Scotland",'Scotland new suppressed'!G35,IF('Drop-downs'!$B$9="Wales",'Wales new suppressed'!G35,IF('Drop-downs'!$B$9="Northern Ireland",'Northern Ireland new suppressed'!G35,"ERROR")))))</f>
        <v>36</v>
      </c>
      <c r="J48" s="114">
        <f>IF('Drop-downs'!$B$9="U.K.",'UK new suppressed'!H35,IF('Drop-downs'!$B$9="England",'England new suppressed'!H35,IF('Drop-downs'!$B$9="Scotland",'Scotland new suppressed'!H35,IF('Drop-downs'!$B$9="Wales",'Wales new suppressed'!H35,IF('Drop-downs'!$B$9="Northern Ireland",'Northern Ireland new suppressed'!H35,"ERROR")))))</f>
        <v>0</v>
      </c>
      <c r="K48" s="106"/>
      <c r="L48" s="112">
        <f>IF('Drop-downs'!$B$9="U.K.",'UK new suppressed'!J35,IF('Drop-downs'!$B$9="England",'England new suppressed'!J35,IF('Drop-downs'!$B$9="Scotland",'Scotland new suppressed'!J35,IF('Drop-downs'!$B$9="Wales",'Wales new suppressed'!J35,IF('Drop-downs'!$B$9="Northern Ireland",'Northern Ireland new suppressed'!J35,"ERROR")))))</f>
        <v>30</v>
      </c>
      <c r="M48" s="113">
        <f>IF('Drop-downs'!$B$9="U.K.",'UK new suppressed'!K35,IF('Drop-downs'!$B$9="England",'England new suppressed'!K35,IF('Drop-downs'!$B$9="Scotland",'Scotland new suppressed'!K35,IF('Drop-downs'!$B$9="Wales",'Wales new suppressed'!K35,IF('Drop-downs'!$B$9="Northern Ireland",'Northern Ireland new suppressed'!K35,"ERROR")))))</f>
        <v>176</v>
      </c>
      <c r="N48" s="114">
        <f>IF('Drop-downs'!$B$9="U.K.",'UK new suppressed'!L35,IF('Drop-downs'!$B$9="England",'England new suppressed'!L35,IF('Drop-downs'!$B$9="Scotland",'Scotland new suppressed'!L35,IF('Drop-downs'!$B$9="Wales",'Wales new suppressed'!L35,IF('Drop-downs'!$B$9="Northern Ireland",'Northern Ireland new suppressed'!L35,"ERROR")))))</f>
        <v>0</v>
      </c>
      <c r="O48" s="112">
        <f>IF('Drop-downs'!$B$9="U.K.",'UK new suppressed'!M35,IF('Drop-downs'!$B$9="England",'England new suppressed'!M35,IF('Drop-downs'!$B$9="Scotland",'Scotland new suppressed'!M35,IF('Drop-downs'!$B$9="Wales",'Wales new suppressed'!M35,IF('Drop-downs'!$B$9="Northern Ireland",'Northern Ireland new suppressed'!M35,"ERROR")))))</f>
        <v>56</v>
      </c>
      <c r="P48" s="113">
        <f>IF('Drop-downs'!$B$9="U.K.",'UK new suppressed'!N35,IF('Drop-downs'!$B$9="England",'England new suppressed'!N35,IF('Drop-downs'!$B$9="Scotland",'Scotland new suppressed'!N35,IF('Drop-downs'!$B$9="Wales",'Wales new suppressed'!N35,IF('Drop-downs'!$B$9="Northern Ireland",'Northern Ireland new suppressed'!N35,"ERROR")))))</f>
        <v>241</v>
      </c>
      <c r="Q48" s="114">
        <f>IF('Drop-downs'!$B$9="U.K.",'UK new suppressed'!O35,IF('Drop-downs'!$B$9="England",'England new suppressed'!O35,IF('Drop-downs'!$B$9="Scotland",'Scotland new suppressed'!O35,IF('Drop-downs'!$B$9="Wales",'Wales new suppressed'!O35,IF('Drop-downs'!$B$9="Northern Ireland",'Northern Ireland new suppressed'!O35,"ERROR")))))</f>
        <v>0</v>
      </c>
      <c r="R48" s="106"/>
      <c r="S48" s="112">
        <f>IF('Drop-downs'!$B$9="U.K.",'UK new suppressed'!Q35,IF('Drop-downs'!$B$9="England",'England new suppressed'!Q35,IF('Drop-downs'!$B$9="Scotland",'Scotland new suppressed'!Q35,IF('Drop-downs'!$B$9="Wales",'Wales new suppressed'!Q35,IF('Drop-downs'!$B$9="Northern Ireland",'Northern Ireland new suppressed'!Q35,"ERROR")))))</f>
        <v>12</v>
      </c>
      <c r="T48" s="113">
        <f>IF('Drop-downs'!$B$9="U.K.",'UK new suppressed'!R35,IF('Drop-downs'!$B$9="England",'England new suppressed'!R35,IF('Drop-downs'!$B$9="Scotland",'Scotland new suppressed'!R35,IF('Drop-downs'!$B$9="Wales",'Wales new suppressed'!R35,IF('Drop-downs'!$B$9="Northern Ireland",'Northern Ireland new suppressed'!R35,"ERROR")))))</f>
        <v>74</v>
      </c>
      <c r="U48" s="114">
        <f>IF('Drop-downs'!$B$9="U.K.",'UK new suppressed'!S35,IF('Drop-downs'!$B$9="England",'England new suppressed'!S35,IF('Drop-downs'!$B$9="Scotland",'Scotland new suppressed'!S35,IF('Drop-downs'!$B$9="Wales",'Wales new suppressed'!S35,IF('Drop-downs'!$B$9="Northern Ireland",'Northern Ireland new suppressed'!S35,"ERROR")))))</f>
        <v>0</v>
      </c>
      <c r="V48" s="112">
        <f>IF('Drop-downs'!$B$9="U.K.",'UK new suppressed'!T35,IF('Drop-downs'!$B$9="England",'England new suppressed'!T35,IF('Drop-downs'!$B$9="Scotland",'Scotland new suppressed'!T35,IF('Drop-downs'!$B$9="Wales",'Wales new suppressed'!T35,IF('Drop-downs'!$B$9="Northern Ireland",'Northern Ireland new suppressed'!T35,"ERROR")))))</f>
        <v>11</v>
      </c>
      <c r="W48" s="113">
        <f>IF('Drop-downs'!$B$9="U.K.",'UK new suppressed'!U35,IF('Drop-downs'!$B$9="England",'England new suppressed'!U35,IF('Drop-downs'!$B$9="Scotland",'Scotland new suppressed'!U35,IF('Drop-downs'!$B$9="Wales",'Wales new suppressed'!U35,IF('Drop-downs'!$B$9="Northern Ireland",'Northern Ireland new suppressed'!U35,"ERROR")))))</f>
        <v>38</v>
      </c>
      <c r="X48" s="114">
        <f>IF('Drop-downs'!$B$9="U.K.",'UK new suppressed'!V35,IF('Drop-downs'!$B$9="England",'England new suppressed'!V35,IF('Drop-downs'!$B$9="Scotland",'Scotland new suppressed'!V35,IF('Drop-downs'!$B$9="Wales",'Wales new suppressed'!V35,IF('Drop-downs'!$B$9="Northern Ireland",'Northern Ireland new suppressed'!V35,"ERROR")))))</f>
        <v>0</v>
      </c>
      <c r="Y48" s="106"/>
      <c r="Z48" s="112">
        <f>IF('Drop-downs'!$B$9="U.K.",'UK new suppressed'!X35,IF('Drop-downs'!$B$9="England",'England new suppressed'!X35,IF('Drop-downs'!$B$9="Scotland",'Scotland new suppressed'!X35,IF('Drop-downs'!$B$9="Wales",'Wales new suppressed'!X35,IF('Drop-downs'!$B$9="Northern Ireland",'Northern Ireland new suppressed'!X35,"ERROR")))))</f>
        <v>899</v>
      </c>
      <c r="AA48" s="113">
        <f>IF('Drop-downs'!$B$9="U.K.",'UK new suppressed'!Y35,IF('Drop-downs'!$B$9="England",'England new suppressed'!Y35,IF('Drop-downs'!$B$9="Scotland",'Scotland new suppressed'!Y35,IF('Drop-downs'!$B$9="Wales",'Wales new suppressed'!Y35,IF('Drop-downs'!$B$9="Northern Ireland",'Northern Ireland new suppressed'!Y35,"ERROR")))))</f>
        <v>556</v>
      </c>
      <c r="AB48" s="114">
        <f>IF('Drop-downs'!$B$9="U.K.",'UK new suppressed'!Z35,IF('Drop-downs'!$B$9="England",'England new suppressed'!Z35,IF('Drop-downs'!$B$9="Scotland",'Scotland new suppressed'!Z35,IF('Drop-downs'!$B$9="Wales",'Wales new suppressed'!Z35,IF('Drop-downs'!$B$9="Northern Ireland",'Northern Ireland new suppressed'!Z35,"ERROR")))))</f>
        <v>0</v>
      </c>
      <c r="AC48" s="112">
        <f>IF('Drop-downs'!$B$9="U.K.",'UK new suppressed'!AA35,IF('Drop-downs'!$B$9="England",'England new suppressed'!AA35,IF('Drop-downs'!$B$9="Scotland",'Scotland new suppressed'!AA35,IF('Drop-downs'!$B$9="Wales",'Wales new suppressed'!AA35,IF('Drop-downs'!$B$9="Northern Ireland",'Northern Ireland new suppressed'!AA35,"ERROR")))))</f>
        <v>1108</v>
      </c>
      <c r="AD48" s="113">
        <f>IF('Drop-downs'!$B$9="U.K.",'UK new suppressed'!AB35,IF('Drop-downs'!$B$9="England",'England new suppressed'!AB35,IF('Drop-downs'!$B$9="Scotland",'Scotland new suppressed'!AB35,IF('Drop-downs'!$B$9="Wales",'Wales new suppressed'!AB35,IF('Drop-downs'!$B$9="Northern Ireland",'Northern Ireland new suppressed'!AB35,"ERROR")))))</f>
        <v>1022</v>
      </c>
      <c r="AE48" s="114">
        <f>IF('Drop-downs'!$B$9="U.K.",'UK new suppressed'!AC35,IF('Drop-downs'!$B$9="England",'England new suppressed'!AC35,IF('Drop-downs'!$B$9="Scotland",'Scotland new suppressed'!AC35,IF('Drop-downs'!$B$9="Wales",'Wales new suppressed'!AC35,IF('Drop-downs'!$B$9="Northern Ireland",'Northern Ireland new suppressed'!AC35,"ERROR")))))</f>
        <v>0</v>
      </c>
      <c r="AF48" s="137"/>
      <c r="AG48" s="137"/>
      <c r="AH48" s="137"/>
      <c r="AI48" s="138"/>
    </row>
    <row r="49" spans="2:35" s="104" customFormat="1" x14ac:dyDescent="0.25">
      <c r="B49" s="110">
        <v>1979</v>
      </c>
      <c r="C49" s="105"/>
      <c r="D49" s="115">
        <f>IF('Drop-downs'!$B$9="U.K.",'UK new suppressed'!B36,IF('Drop-downs'!$B$9="England",'England new suppressed'!B36,IF('Drop-downs'!$B$9="Scotland",'Scotland new suppressed'!B36,IF('Drop-downs'!$B$9="Wales",'Wales new suppressed'!B36,IF('Drop-downs'!$B$9="Northern Ireland",'Northern Ireland new suppressed'!B36,"ERROR")))))</f>
        <v>282</v>
      </c>
      <c r="E49" s="116">
        <f>IF('Drop-downs'!$B$9="U.K.",'UK new suppressed'!C36,IF('Drop-downs'!$B$9="England",'England new suppressed'!C36,IF('Drop-downs'!$B$9="Scotland",'Scotland new suppressed'!C36,IF('Drop-downs'!$B$9="Wales",'Wales new suppressed'!C36,IF('Drop-downs'!$B$9="Northern Ireland",'Northern Ireland new suppressed'!C36,"ERROR")))))</f>
        <v>1295</v>
      </c>
      <c r="F49" s="117" t="str">
        <f>IF('Drop-downs'!$B$9="U.K.",'UK new suppressed'!D36,IF('Drop-downs'!$B$9="England",'England new suppressed'!D36,IF('Drop-downs'!$B$9="Scotland",'Scotland new suppressed'!D36,IF('Drop-downs'!$B$9="Wales",'Wales new suppressed'!D36,IF('Drop-downs'!$B$9="Northern Ireland",'Northern Ireland new suppressed'!D36,"ERROR")))))</f>
        <v>&lt;5</v>
      </c>
      <c r="G49" s="106"/>
      <c r="H49" s="115">
        <f>IF('Drop-downs'!$B$9="U.K.",'UK new suppressed'!F36,IF('Drop-downs'!$B$9="England",'England new suppressed'!F36,IF('Drop-downs'!$B$9="Scotland",'Scotland new suppressed'!F36,IF('Drop-downs'!$B$9="Wales",'Wales new suppressed'!F36,IF('Drop-downs'!$B$9="Northern Ireland",'Northern Ireland new suppressed'!F36,"ERROR")))))</f>
        <v>0</v>
      </c>
      <c r="I49" s="116">
        <f>IF('Drop-downs'!$B$9="U.K.",'UK new suppressed'!G36,IF('Drop-downs'!$B$9="England",'England new suppressed'!G36,IF('Drop-downs'!$B$9="Scotland",'Scotland new suppressed'!G36,IF('Drop-downs'!$B$9="Wales",'Wales new suppressed'!G36,IF('Drop-downs'!$B$9="Northern Ireland",'Northern Ireland new suppressed'!G36,"ERROR")))))</f>
        <v>34</v>
      </c>
      <c r="J49" s="117" t="str">
        <f>IF('Drop-downs'!$B$9="U.K.",'UK new suppressed'!H36,IF('Drop-downs'!$B$9="England",'England new suppressed'!H36,IF('Drop-downs'!$B$9="Scotland",'Scotland new suppressed'!H36,IF('Drop-downs'!$B$9="Wales",'Wales new suppressed'!H36,IF('Drop-downs'!$B$9="Northern Ireland",'Northern Ireland new suppressed'!H36,"ERROR")))))</f>
        <v>&lt;5</v>
      </c>
      <c r="K49" s="106"/>
      <c r="L49" s="115">
        <f>IF('Drop-downs'!$B$9="U.K.",'UK new suppressed'!J36,IF('Drop-downs'!$B$9="England",'England new suppressed'!J36,IF('Drop-downs'!$B$9="Scotland",'Scotland new suppressed'!J36,IF('Drop-downs'!$B$9="Wales",'Wales new suppressed'!J36,IF('Drop-downs'!$B$9="Northern Ireland",'Northern Ireland new suppressed'!J36,"ERROR")))))</f>
        <v>40</v>
      </c>
      <c r="M49" s="116">
        <f>IF('Drop-downs'!$B$9="U.K.",'UK new suppressed'!K36,IF('Drop-downs'!$B$9="England",'England new suppressed'!K36,IF('Drop-downs'!$B$9="Scotland",'Scotland new suppressed'!K36,IF('Drop-downs'!$B$9="Wales",'Wales new suppressed'!K36,IF('Drop-downs'!$B$9="Northern Ireland",'Northern Ireland new suppressed'!K36,"ERROR")))))</f>
        <v>189</v>
      </c>
      <c r="N49" s="117" t="str">
        <f>IF('Drop-downs'!$B$9="U.K.",'UK new suppressed'!L36,IF('Drop-downs'!$B$9="England",'England new suppressed'!L36,IF('Drop-downs'!$B$9="Scotland",'Scotland new suppressed'!L36,IF('Drop-downs'!$B$9="Wales",'Wales new suppressed'!L36,IF('Drop-downs'!$B$9="Northern Ireland",'Northern Ireland new suppressed'!L36,"ERROR")))))</f>
        <v>&lt;5</v>
      </c>
      <c r="O49" s="115">
        <f>IF('Drop-downs'!$B$9="U.K.",'UK new suppressed'!M36,IF('Drop-downs'!$B$9="England",'England new suppressed'!M36,IF('Drop-downs'!$B$9="Scotland",'Scotland new suppressed'!M36,IF('Drop-downs'!$B$9="Wales",'Wales new suppressed'!M36,IF('Drop-downs'!$B$9="Northern Ireland",'Northern Ireland new suppressed'!M36,"ERROR")))))</f>
        <v>47</v>
      </c>
      <c r="P49" s="116">
        <f>IF('Drop-downs'!$B$9="U.K.",'UK new suppressed'!N36,IF('Drop-downs'!$B$9="England",'England new suppressed'!N36,IF('Drop-downs'!$B$9="Scotland",'Scotland new suppressed'!N36,IF('Drop-downs'!$B$9="Wales",'Wales new suppressed'!N36,IF('Drop-downs'!$B$9="Northern Ireland",'Northern Ireland new suppressed'!N36,"ERROR")))))</f>
        <v>287</v>
      </c>
      <c r="Q49" s="117" t="str">
        <f>IF('Drop-downs'!$B$9="U.K.",'UK new suppressed'!O36,IF('Drop-downs'!$B$9="England",'England new suppressed'!O36,IF('Drop-downs'!$B$9="Scotland",'Scotland new suppressed'!O36,IF('Drop-downs'!$B$9="Wales",'Wales new suppressed'!O36,IF('Drop-downs'!$B$9="Northern Ireland",'Northern Ireland new suppressed'!O36,"ERROR")))))</f>
        <v>&lt;5</v>
      </c>
      <c r="R49" s="106"/>
      <c r="S49" s="115">
        <f>IF('Drop-downs'!$B$9="U.K.",'UK new suppressed'!Q36,IF('Drop-downs'!$B$9="England",'England new suppressed'!Q36,IF('Drop-downs'!$B$9="Scotland",'Scotland new suppressed'!Q36,IF('Drop-downs'!$B$9="Wales",'Wales new suppressed'!Q36,IF('Drop-downs'!$B$9="Northern Ireland",'Northern Ireland new suppressed'!Q36,"ERROR")))))</f>
        <v>10</v>
      </c>
      <c r="T49" s="116">
        <f>IF('Drop-downs'!$B$9="U.K.",'UK new suppressed'!R36,IF('Drop-downs'!$B$9="England",'England new suppressed'!R36,IF('Drop-downs'!$B$9="Scotland",'Scotland new suppressed'!R36,IF('Drop-downs'!$B$9="Wales",'Wales new suppressed'!R36,IF('Drop-downs'!$B$9="Northern Ireland",'Northern Ireland new suppressed'!R36,"ERROR")))))</f>
        <v>82</v>
      </c>
      <c r="U49" s="117" t="str">
        <f>IF('Drop-downs'!$B$9="U.K.",'UK new suppressed'!S36,IF('Drop-downs'!$B$9="England",'England new suppressed'!S36,IF('Drop-downs'!$B$9="Scotland",'Scotland new suppressed'!S36,IF('Drop-downs'!$B$9="Wales",'Wales new suppressed'!S36,IF('Drop-downs'!$B$9="Northern Ireland",'Northern Ireland new suppressed'!S36,"ERROR")))))</f>
        <v>&lt;5</v>
      </c>
      <c r="V49" s="115">
        <f>IF('Drop-downs'!$B$9="U.K.",'UK new suppressed'!T36,IF('Drop-downs'!$B$9="England",'England new suppressed'!T36,IF('Drop-downs'!$B$9="Scotland",'Scotland new suppressed'!T36,IF('Drop-downs'!$B$9="Wales",'Wales new suppressed'!T36,IF('Drop-downs'!$B$9="Northern Ireland",'Northern Ireland new suppressed'!T36,"ERROR")))))</f>
        <v>5</v>
      </c>
      <c r="W49" s="116">
        <f>IF('Drop-downs'!$B$9="U.K.",'UK new suppressed'!U36,IF('Drop-downs'!$B$9="England",'England new suppressed'!U36,IF('Drop-downs'!$B$9="Scotland",'Scotland new suppressed'!U36,IF('Drop-downs'!$B$9="Wales",'Wales new suppressed'!U36,IF('Drop-downs'!$B$9="Northern Ireland",'Northern Ireland new suppressed'!U36,"ERROR")))))</f>
        <v>54</v>
      </c>
      <c r="X49" s="117">
        <f>IF('Drop-downs'!$B$9="U.K.",'UK new suppressed'!V36,IF('Drop-downs'!$B$9="England",'England new suppressed'!V36,IF('Drop-downs'!$B$9="Scotland",'Scotland new suppressed'!V36,IF('Drop-downs'!$B$9="Wales",'Wales new suppressed'!V36,IF('Drop-downs'!$B$9="Northern Ireland",'Northern Ireland new suppressed'!V36,"ERROR")))))</f>
        <v>0</v>
      </c>
      <c r="Y49" s="106"/>
      <c r="Z49" s="115">
        <f>IF('Drop-downs'!$B$9="U.K.",'UK new suppressed'!X36,IF('Drop-downs'!$B$9="England",'England new suppressed'!X36,IF('Drop-downs'!$B$9="Scotland",'Scotland new suppressed'!X36,IF('Drop-downs'!$B$9="Wales",'Wales new suppressed'!X36,IF('Drop-downs'!$B$9="Northern Ireland",'Northern Ireland new suppressed'!X36,"ERROR")))))</f>
        <v>946</v>
      </c>
      <c r="AA49" s="116">
        <f>IF('Drop-downs'!$B$9="U.K.",'UK new suppressed'!Y36,IF('Drop-downs'!$B$9="England",'England new suppressed'!Y36,IF('Drop-downs'!$B$9="Scotland",'Scotland new suppressed'!Y36,IF('Drop-downs'!$B$9="Wales",'Wales new suppressed'!Y36,IF('Drop-downs'!$B$9="Northern Ireland",'Northern Ireland new suppressed'!Y36,"ERROR")))))</f>
        <v>629</v>
      </c>
      <c r="AB49" s="117">
        <f>IF('Drop-downs'!$B$9="U.K.",'UK new suppressed'!Z36,IF('Drop-downs'!$B$9="England",'England new suppressed'!Z36,IF('Drop-downs'!$B$9="Scotland",'Scotland new suppressed'!Z36,IF('Drop-downs'!$B$9="Wales",'Wales new suppressed'!Z36,IF('Drop-downs'!$B$9="Northern Ireland",'Northern Ireland new suppressed'!Z36,"ERROR")))))</f>
        <v>8</v>
      </c>
      <c r="AC49" s="115">
        <f>IF('Drop-downs'!$B$9="U.K.",'UK new suppressed'!AA36,IF('Drop-downs'!$B$9="England",'England new suppressed'!AA36,IF('Drop-downs'!$B$9="Scotland",'Scotland new suppressed'!AA36,IF('Drop-downs'!$B$9="Wales",'Wales new suppressed'!AA36,IF('Drop-downs'!$B$9="Northern Ireland",'Northern Ireland new suppressed'!AA36,"ERROR")))))</f>
        <v>1246</v>
      </c>
      <c r="AD49" s="116">
        <f>IF('Drop-downs'!$B$9="U.K.",'UK new suppressed'!AB36,IF('Drop-downs'!$B$9="England",'England new suppressed'!AB36,IF('Drop-downs'!$B$9="Scotland",'Scotland new suppressed'!AB36,IF('Drop-downs'!$B$9="Wales",'Wales new suppressed'!AB36,IF('Drop-downs'!$B$9="Northern Ireland",'Northern Ireland new suppressed'!AB36,"ERROR")))))</f>
        <v>1187</v>
      </c>
      <c r="AE49" s="117">
        <f>IF('Drop-downs'!$B$9="U.K.",'UK new suppressed'!AC36,IF('Drop-downs'!$B$9="England",'England new suppressed'!AC36,IF('Drop-downs'!$B$9="Scotland",'Scotland new suppressed'!AC36,IF('Drop-downs'!$B$9="Wales",'Wales new suppressed'!AC36,IF('Drop-downs'!$B$9="Northern Ireland",'Northern Ireland new suppressed'!AC36,"ERROR")))))</f>
        <v>5</v>
      </c>
      <c r="AF49" s="139"/>
      <c r="AG49" s="139"/>
      <c r="AH49" s="139"/>
      <c r="AI49" s="138"/>
    </row>
    <row r="50" spans="2:35" s="104" customFormat="1" x14ac:dyDescent="0.25">
      <c r="B50" s="109">
        <v>1980</v>
      </c>
      <c r="C50" s="105"/>
      <c r="D50" s="112">
        <f>IF('Drop-downs'!$B$9="U.K.",'UK new suppressed'!B37,IF('Drop-downs'!$B$9="England",'England new suppressed'!B37,IF('Drop-downs'!$B$9="Scotland",'Scotland new suppressed'!B37,IF('Drop-downs'!$B$9="Wales",'Wales new suppressed'!B37,IF('Drop-downs'!$B$9="Northern Ireland",'Northern Ireland new suppressed'!B37,"ERROR")))))</f>
        <v>345</v>
      </c>
      <c r="E50" s="113">
        <f>IF('Drop-downs'!$B$9="U.K.",'UK new suppressed'!C37,IF('Drop-downs'!$B$9="England",'England new suppressed'!C37,IF('Drop-downs'!$B$9="Scotland",'Scotland new suppressed'!C37,IF('Drop-downs'!$B$9="Wales",'Wales new suppressed'!C37,IF('Drop-downs'!$B$9="Northern Ireland",'Northern Ireland new suppressed'!C37,"ERROR")))))</f>
        <v>1475</v>
      </c>
      <c r="F50" s="114">
        <f>IF('Drop-downs'!$B$9="U.K.",'UK new suppressed'!D37,IF('Drop-downs'!$B$9="England",'England new suppressed'!D37,IF('Drop-downs'!$B$9="Scotland",'Scotland new suppressed'!D37,IF('Drop-downs'!$B$9="Wales",'Wales new suppressed'!D37,IF('Drop-downs'!$B$9="Northern Ireland",'Northern Ireland new suppressed'!D37,"ERROR")))))</f>
        <v>9</v>
      </c>
      <c r="G50" s="106"/>
      <c r="H50" s="112">
        <f>IF('Drop-downs'!$B$9="U.K.",'UK new suppressed'!F37,IF('Drop-downs'!$B$9="England",'England new suppressed'!F37,IF('Drop-downs'!$B$9="Scotland",'Scotland new suppressed'!F37,IF('Drop-downs'!$B$9="Wales",'Wales new suppressed'!F37,IF('Drop-downs'!$B$9="Northern Ireland",'Northern Ireland new suppressed'!F37,"ERROR")))))</f>
        <v>0</v>
      </c>
      <c r="I50" s="113">
        <f>IF('Drop-downs'!$B$9="U.K.",'UK new suppressed'!G37,IF('Drop-downs'!$B$9="England",'England new suppressed'!G37,IF('Drop-downs'!$B$9="Scotland",'Scotland new suppressed'!G37,IF('Drop-downs'!$B$9="Wales",'Wales new suppressed'!G37,IF('Drop-downs'!$B$9="Northern Ireland",'Northern Ireland new suppressed'!G37,"ERROR")))))</f>
        <v>40</v>
      </c>
      <c r="J50" s="114">
        <f>IF('Drop-downs'!$B$9="U.K.",'UK new suppressed'!H37,IF('Drop-downs'!$B$9="England",'England new suppressed'!H37,IF('Drop-downs'!$B$9="Scotland",'Scotland new suppressed'!H37,IF('Drop-downs'!$B$9="Wales",'Wales new suppressed'!H37,IF('Drop-downs'!$B$9="Northern Ireland",'Northern Ireland new suppressed'!H37,"ERROR")))))</f>
        <v>10</v>
      </c>
      <c r="K50" s="106"/>
      <c r="L50" s="112">
        <f>IF('Drop-downs'!$B$9="U.K.",'UK new suppressed'!J37,IF('Drop-downs'!$B$9="England",'England new suppressed'!J37,IF('Drop-downs'!$B$9="Scotland",'Scotland new suppressed'!J37,IF('Drop-downs'!$B$9="Wales",'Wales new suppressed'!J37,IF('Drop-downs'!$B$9="Northern Ireland",'Northern Ireland new suppressed'!J37,"ERROR")))))</f>
        <v>34</v>
      </c>
      <c r="M50" s="113">
        <f>IF('Drop-downs'!$B$9="U.K.",'UK new suppressed'!K37,IF('Drop-downs'!$B$9="England",'England new suppressed'!K37,IF('Drop-downs'!$B$9="Scotland",'Scotland new suppressed'!K37,IF('Drop-downs'!$B$9="Wales",'Wales new suppressed'!K37,IF('Drop-downs'!$B$9="Northern Ireland",'Northern Ireland new suppressed'!K37,"ERROR")))))</f>
        <v>215</v>
      </c>
      <c r="N50" s="114">
        <f>IF('Drop-downs'!$B$9="U.K.",'UK new suppressed'!L37,IF('Drop-downs'!$B$9="England",'England new suppressed'!L37,IF('Drop-downs'!$B$9="Scotland",'Scotland new suppressed'!L37,IF('Drop-downs'!$B$9="Wales",'Wales new suppressed'!L37,IF('Drop-downs'!$B$9="Northern Ireland",'Northern Ireland new suppressed'!L37,"ERROR")))))</f>
        <v>6</v>
      </c>
      <c r="O50" s="112">
        <f>IF('Drop-downs'!$B$9="U.K.",'UK new suppressed'!M37,IF('Drop-downs'!$B$9="England",'England new suppressed'!M37,IF('Drop-downs'!$B$9="Scotland",'Scotland new suppressed'!M37,IF('Drop-downs'!$B$9="Wales",'Wales new suppressed'!M37,IF('Drop-downs'!$B$9="Northern Ireland",'Northern Ireland new suppressed'!M37,"ERROR")))))</f>
        <v>53</v>
      </c>
      <c r="P50" s="113">
        <f>IF('Drop-downs'!$B$9="U.K.",'UK new suppressed'!N37,IF('Drop-downs'!$B$9="England",'England new suppressed'!N37,IF('Drop-downs'!$B$9="Scotland",'Scotland new suppressed'!N37,IF('Drop-downs'!$B$9="Wales",'Wales new suppressed'!N37,IF('Drop-downs'!$B$9="Northern Ireland",'Northern Ireland new suppressed'!N37,"ERROR")))))</f>
        <v>286</v>
      </c>
      <c r="Q50" s="114">
        <f>IF('Drop-downs'!$B$9="U.K.",'UK new suppressed'!O37,IF('Drop-downs'!$B$9="England",'England new suppressed'!O37,IF('Drop-downs'!$B$9="Scotland",'Scotland new suppressed'!O37,IF('Drop-downs'!$B$9="Wales",'Wales new suppressed'!O37,IF('Drop-downs'!$B$9="Northern Ireland",'Northern Ireland new suppressed'!O37,"ERROR")))))</f>
        <v>9</v>
      </c>
      <c r="R50" s="106"/>
      <c r="S50" s="112">
        <f>IF('Drop-downs'!$B$9="U.K.",'UK new suppressed'!Q37,IF('Drop-downs'!$B$9="England",'England new suppressed'!Q37,IF('Drop-downs'!$B$9="Scotland",'Scotland new suppressed'!Q37,IF('Drop-downs'!$B$9="Wales",'Wales new suppressed'!Q37,IF('Drop-downs'!$B$9="Northern Ireland",'Northern Ireland new suppressed'!Q37,"ERROR")))))</f>
        <v>10</v>
      </c>
      <c r="T50" s="113">
        <f>IF('Drop-downs'!$B$9="U.K.",'UK new suppressed'!R37,IF('Drop-downs'!$B$9="England",'England new suppressed'!R37,IF('Drop-downs'!$B$9="Scotland",'Scotland new suppressed'!R37,IF('Drop-downs'!$B$9="Wales",'Wales new suppressed'!R37,IF('Drop-downs'!$B$9="Northern Ireland",'Northern Ireland new suppressed'!R37,"ERROR")))))</f>
        <v>79</v>
      </c>
      <c r="U50" s="114">
        <f>IF('Drop-downs'!$B$9="U.K.",'UK new suppressed'!S37,IF('Drop-downs'!$B$9="England",'England new suppressed'!S37,IF('Drop-downs'!$B$9="Scotland",'Scotland new suppressed'!S37,IF('Drop-downs'!$B$9="Wales",'Wales new suppressed'!S37,IF('Drop-downs'!$B$9="Northern Ireland",'Northern Ireland new suppressed'!S37,"ERROR")))))</f>
        <v>5</v>
      </c>
      <c r="V50" s="112">
        <f>IF('Drop-downs'!$B$9="U.K.",'UK new suppressed'!T37,IF('Drop-downs'!$B$9="England",'England new suppressed'!T37,IF('Drop-downs'!$B$9="Scotland",'Scotland new suppressed'!T37,IF('Drop-downs'!$B$9="Wales",'Wales new suppressed'!T37,IF('Drop-downs'!$B$9="Northern Ireland",'Northern Ireland new suppressed'!T37,"ERROR")))))</f>
        <v>10</v>
      </c>
      <c r="W50" s="113">
        <f>IF('Drop-downs'!$B$9="U.K.",'UK new suppressed'!U37,IF('Drop-downs'!$B$9="England",'England new suppressed'!U37,IF('Drop-downs'!$B$9="Scotland",'Scotland new suppressed'!U37,IF('Drop-downs'!$B$9="Wales",'Wales new suppressed'!U37,IF('Drop-downs'!$B$9="Northern Ireland",'Northern Ireland new suppressed'!U37,"ERROR")))))</f>
        <v>49</v>
      </c>
      <c r="X50" s="114" t="str">
        <f>IF('Drop-downs'!$B$9="U.K.",'UK new suppressed'!V37,IF('Drop-downs'!$B$9="England",'England new suppressed'!V37,IF('Drop-downs'!$B$9="Scotland",'Scotland new suppressed'!V37,IF('Drop-downs'!$B$9="Wales",'Wales new suppressed'!V37,IF('Drop-downs'!$B$9="Northern Ireland",'Northern Ireland new suppressed'!V37,"ERROR")))))</f>
        <v>&lt;5</v>
      </c>
      <c r="Y50" s="106"/>
      <c r="Z50" s="112">
        <f>IF('Drop-downs'!$B$9="U.K.",'UK new suppressed'!X37,IF('Drop-downs'!$B$9="England",'England new suppressed'!X37,IF('Drop-downs'!$B$9="Scotland",'Scotland new suppressed'!X37,IF('Drop-downs'!$B$9="Wales",'Wales new suppressed'!X37,IF('Drop-downs'!$B$9="Northern Ireland",'Northern Ireland new suppressed'!X37,"ERROR")))))</f>
        <v>1112</v>
      </c>
      <c r="AA50" s="113">
        <f>IF('Drop-downs'!$B$9="U.K.",'UK new suppressed'!Y37,IF('Drop-downs'!$B$9="England",'England new suppressed'!Y37,IF('Drop-downs'!$B$9="Scotland",'Scotland new suppressed'!Y37,IF('Drop-downs'!$B$9="Wales",'Wales new suppressed'!Y37,IF('Drop-downs'!$B$9="Northern Ireland",'Northern Ireland new suppressed'!Y37,"ERROR")))))</f>
        <v>722</v>
      </c>
      <c r="AB50" s="114">
        <f>IF('Drop-downs'!$B$9="U.K.",'UK new suppressed'!Z37,IF('Drop-downs'!$B$9="England",'England new suppressed'!Z37,IF('Drop-downs'!$B$9="Scotland",'Scotland new suppressed'!Z37,IF('Drop-downs'!$B$9="Wales",'Wales new suppressed'!Z37,IF('Drop-downs'!$B$9="Northern Ireland",'Northern Ireland new suppressed'!Z37,"ERROR")))))</f>
        <v>19</v>
      </c>
      <c r="AC50" s="112">
        <f>IF('Drop-downs'!$B$9="U.K.",'UK new suppressed'!AA37,IF('Drop-downs'!$B$9="England",'England new suppressed'!AA37,IF('Drop-downs'!$B$9="Scotland",'Scotland new suppressed'!AA37,IF('Drop-downs'!$B$9="Wales",'Wales new suppressed'!AA37,IF('Drop-downs'!$B$9="Northern Ireland",'Northern Ireland new suppressed'!AA37,"ERROR")))))</f>
        <v>1402</v>
      </c>
      <c r="AD50" s="113">
        <f>IF('Drop-downs'!$B$9="U.K.",'UK new suppressed'!AB37,IF('Drop-downs'!$B$9="England",'England new suppressed'!AB37,IF('Drop-downs'!$B$9="Scotland",'Scotland new suppressed'!AB37,IF('Drop-downs'!$B$9="Wales",'Wales new suppressed'!AB37,IF('Drop-downs'!$B$9="Northern Ireland",'Northern Ireland new suppressed'!AB37,"ERROR")))))</f>
        <v>1420</v>
      </c>
      <c r="AE50" s="114">
        <f>IF('Drop-downs'!$B$9="U.K.",'UK new suppressed'!AC37,IF('Drop-downs'!$B$9="England",'England new suppressed'!AC37,IF('Drop-downs'!$B$9="Scotland",'Scotland new suppressed'!AC37,IF('Drop-downs'!$B$9="Wales",'Wales new suppressed'!AC37,IF('Drop-downs'!$B$9="Northern Ireland",'Northern Ireland new suppressed'!AC37,"ERROR")))))</f>
        <v>15</v>
      </c>
      <c r="AF50" s="137"/>
      <c r="AG50" s="137"/>
      <c r="AH50" s="137"/>
      <c r="AI50" s="138"/>
    </row>
    <row r="51" spans="2:35" s="104" customFormat="1" x14ac:dyDescent="0.25">
      <c r="B51" s="110">
        <v>1981</v>
      </c>
      <c r="C51" s="105"/>
      <c r="D51" s="115">
        <f>IF('Drop-downs'!$B$9="U.K.",'UK new suppressed'!B38,IF('Drop-downs'!$B$9="England",'England new suppressed'!B38,IF('Drop-downs'!$B$9="Scotland",'Scotland new suppressed'!B38,IF('Drop-downs'!$B$9="Wales",'Wales new suppressed'!B38,IF('Drop-downs'!$B$9="Northern Ireland",'Northern Ireland new suppressed'!B38,"ERROR")))))</f>
        <v>402</v>
      </c>
      <c r="E51" s="116">
        <f>IF('Drop-downs'!$B$9="U.K.",'UK new suppressed'!C38,IF('Drop-downs'!$B$9="England",'England new suppressed'!C38,IF('Drop-downs'!$B$9="Scotland",'Scotland new suppressed'!C38,IF('Drop-downs'!$B$9="Wales",'Wales new suppressed'!C38,IF('Drop-downs'!$B$9="Northern Ireland",'Northern Ireland new suppressed'!C38,"ERROR")))))</f>
        <v>1735</v>
      </c>
      <c r="F51" s="117">
        <f>IF('Drop-downs'!$B$9="U.K.",'UK new suppressed'!D38,IF('Drop-downs'!$B$9="England",'England new suppressed'!D38,IF('Drop-downs'!$B$9="Scotland",'Scotland new suppressed'!D38,IF('Drop-downs'!$B$9="Wales",'Wales new suppressed'!D38,IF('Drop-downs'!$B$9="Northern Ireland",'Northern Ireland new suppressed'!D38,"ERROR")))))</f>
        <v>19</v>
      </c>
      <c r="G51" s="106"/>
      <c r="H51" s="115" t="str">
        <f>IF('Drop-downs'!$B$9="U.K.",'UK new suppressed'!F38,IF('Drop-downs'!$B$9="England",'England new suppressed'!F38,IF('Drop-downs'!$B$9="Scotland",'Scotland new suppressed'!F38,IF('Drop-downs'!$B$9="Wales",'Wales new suppressed'!F38,IF('Drop-downs'!$B$9="Northern Ireland",'Northern Ireland new suppressed'!F38,"ERROR")))))</f>
        <v>&lt;5</v>
      </c>
      <c r="I51" s="116">
        <f>IF('Drop-downs'!$B$9="U.K.",'UK new suppressed'!G38,IF('Drop-downs'!$B$9="England",'England new suppressed'!G38,IF('Drop-downs'!$B$9="Scotland",'Scotland new suppressed'!G38,IF('Drop-downs'!$B$9="Wales",'Wales new suppressed'!G38,IF('Drop-downs'!$B$9="Northern Ireland",'Northern Ireland new suppressed'!G38,"ERROR")))))</f>
        <v>49</v>
      </c>
      <c r="J51" s="117">
        <f>IF('Drop-downs'!$B$9="U.K.",'UK new suppressed'!H38,IF('Drop-downs'!$B$9="England",'England new suppressed'!H38,IF('Drop-downs'!$B$9="Scotland",'Scotland new suppressed'!H38,IF('Drop-downs'!$B$9="Wales",'Wales new suppressed'!H38,IF('Drop-downs'!$B$9="Northern Ireland",'Northern Ireland new suppressed'!H38,"ERROR")))))</f>
        <v>8</v>
      </c>
      <c r="K51" s="106"/>
      <c r="L51" s="115">
        <f>IF('Drop-downs'!$B$9="U.K.",'UK new suppressed'!J38,IF('Drop-downs'!$B$9="England",'England new suppressed'!J38,IF('Drop-downs'!$B$9="Scotland",'Scotland new suppressed'!J38,IF('Drop-downs'!$B$9="Wales",'Wales new suppressed'!J38,IF('Drop-downs'!$B$9="Northern Ireland",'Northern Ireland new suppressed'!J38,"ERROR")))))</f>
        <v>46</v>
      </c>
      <c r="M51" s="116">
        <f>IF('Drop-downs'!$B$9="U.K.",'UK new suppressed'!K38,IF('Drop-downs'!$B$9="England",'England new suppressed'!K38,IF('Drop-downs'!$B$9="Scotland",'Scotland new suppressed'!K38,IF('Drop-downs'!$B$9="Wales",'Wales new suppressed'!K38,IF('Drop-downs'!$B$9="Northern Ireland",'Northern Ireland new suppressed'!K38,"ERROR")))))</f>
        <v>272</v>
      </c>
      <c r="N51" s="117">
        <f>IF('Drop-downs'!$B$9="U.K.",'UK new suppressed'!L38,IF('Drop-downs'!$B$9="England",'England new suppressed'!L38,IF('Drop-downs'!$B$9="Scotland",'Scotland new suppressed'!L38,IF('Drop-downs'!$B$9="Wales",'Wales new suppressed'!L38,IF('Drop-downs'!$B$9="Northern Ireland",'Northern Ireland new suppressed'!L38,"ERROR")))))</f>
        <v>13</v>
      </c>
      <c r="O51" s="115">
        <f>IF('Drop-downs'!$B$9="U.K.",'UK new suppressed'!M38,IF('Drop-downs'!$B$9="England",'England new suppressed'!M38,IF('Drop-downs'!$B$9="Scotland",'Scotland new suppressed'!M38,IF('Drop-downs'!$B$9="Wales",'Wales new suppressed'!M38,IF('Drop-downs'!$B$9="Northern Ireland",'Northern Ireland new suppressed'!M38,"ERROR")))))</f>
        <v>44</v>
      </c>
      <c r="P51" s="116">
        <f>IF('Drop-downs'!$B$9="U.K.",'UK new suppressed'!N38,IF('Drop-downs'!$B$9="England",'England new suppressed'!N38,IF('Drop-downs'!$B$9="Scotland",'Scotland new suppressed'!N38,IF('Drop-downs'!$B$9="Wales",'Wales new suppressed'!N38,IF('Drop-downs'!$B$9="Northern Ireland",'Northern Ireland new suppressed'!N38,"ERROR")))))</f>
        <v>337</v>
      </c>
      <c r="Q51" s="117">
        <f>IF('Drop-downs'!$B$9="U.K.",'UK new suppressed'!O38,IF('Drop-downs'!$B$9="England",'England new suppressed'!O38,IF('Drop-downs'!$B$9="Scotland",'Scotland new suppressed'!O38,IF('Drop-downs'!$B$9="Wales",'Wales new suppressed'!O38,IF('Drop-downs'!$B$9="Northern Ireland",'Northern Ireland new suppressed'!O38,"ERROR")))))</f>
        <v>15</v>
      </c>
      <c r="R51" s="106"/>
      <c r="S51" s="115">
        <f>IF('Drop-downs'!$B$9="U.K.",'UK new suppressed'!Q38,IF('Drop-downs'!$B$9="England",'England new suppressed'!Q38,IF('Drop-downs'!$B$9="Scotland",'Scotland new suppressed'!Q38,IF('Drop-downs'!$B$9="Wales",'Wales new suppressed'!Q38,IF('Drop-downs'!$B$9="Northern Ireland",'Northern Ireland new suppressed'!Q38,"ERROR")))))</f>
        <v>13</v>
      </c>
      <c r="T51" s="116">
        <f>IF('Drop-downs'!$B$9="U.K.",'UK new suppressed'!R38,IF('Drop-downs'!$B$9="England",'England new suppressed'!R38,IF('Drop-downs'!$B$9="Scotland",'Scotland new suppressed'!R38,IF('Drop-downs'!$B$9="Wales",'Wales new suppressed'!R38,IF('Drop-downs'!$B$9="Northern Ireland",'Northern Ireland new suppressed'!R38,"ERROR")))))</f>
        <v>110</v>
      </c>
      <c r="U51" s="117" t="str">
        <f>IF('Drop-downs'!$B$9="U.K.",'UK new suppressed'!S38,IF('Drop-downs'!$B$9="England",'England new suppressed'!S38,IF('Drop-downs'!$B$9="Scotland",'Scotland new suppressed'!S38,IF('Drop-downs'!$B$9="Wales",'Wales new suppressed'!S38,IF('Drop-downs'!$B$9="Northern Ireland",'Northern Ireland new suppressed'!S38,"ERROR")))))</f>
        <v>&lt;5</v>
      </c>
      <c r="V51" s="115">
        <f>IF('Drop-downs'!$B$9="U.K.",'UK new suppressed'!T38,IF('Drop-downs'!$B$9="England",'England new suppressed'!T38,IF('Drop-downs'!$B$9="Scotland",'Scotland new suppressed'!T38,IF('Drop-downs'!$B$9="Wales",'Wales new suppressed'!T38,IF('Drop-downs'!$B$9="Northern Ireland",'Northern Ireland new suppressed'!T38,"ERROR")))))</f>
        <v>12</v>
      </c>
      <c r="W51" s="116">
        <f>IF('Drop-downs'!$B$9="U.K.",'UK new suppressed'!U38,IF('Drop-downs'!$B$9="England",'England new suppressed'!U38,IF('Drop-downs'!$B$9="Scotland",'Scotland new suppressed'!U38,IF('Drop-downs'!$B$9="Wales",'Wales new suppressed'!U38,IF('Drop-downs'!$B$9="Northern Ireland",'Northern Ireland new suppressed'!U38,"ERROR")))))</f>
        <v>45</v>
      </c>
      <c r="X51" s="117" t="str">
        <f>IF('Drop-downs'!$B$9="U.K.",'UK new suppressed'!V38,IF('Drop-downs'!$B$9="England",'England new suppressed'!V38,IF('Drop-downs'!$B$9="Scotland",'Scotland new suppressed'!V38,IF('Drop-downs'!$B$9="Wales",'Wales new suppressed'!V38,IF('Drop-downs'!$B$9="Northern Ireland",'Northern Ireland new suppressed'!V38,"ERROR")))))</f>
        <v>&lt;5</v>
      </c>
      <c r="Y51" s="106"/>
      <c r="Z51" s="115">
        <f>IF('Drop-downs'!$B$9="U.K.",'UK new suppressed'!X38,IF('Drop-downs'!$B$9="England",'England new suppressed'!X38,IF('Drop-downs'!$B$9="Scotland",'Scotland new suppressed'!X38,IF('Drop-downs'!$B$9="Wales",'Wales new suppressed'!X38,IF('Drop-downs'!$B$9="Northern Ireland",'Northern Ireland new suppressed'!X38,"ERROR")))))</f>
        <v>1270</v>
      </c>
      <c r="AA51" s="116">
        <f>IF('Drop-downs'!$B$9="U.K.",'UK new suppressed'!Y38,IF('Drop-downs'!$B$9="England",'England new suppressed'!Y38,IF('Drop-downs'!$B$9="Scotland",'Scotland new suppressed'!Y38,IF('Drop-downs'!$B$9="Wales",'Wales new suppressed'!Y38,IF('Drop-downs'!$B$9="Northern Ireland",'Northern Ireland new suppressed'!Y38,"ERROR")))))</f>
        <v>843</v>
      </c>
      <c r="AB51" s="117">
        <f>IF('Drop-downs'!$B$9="U.K.",'UK new suppressed'!Z38,IF('Drop-downs'!$B$9="England",'England new suppressed'!Z38,IF('Drop-downs'!$B$9="Scotland",'Scotland new suppressed'!Z38,IF('Drop-downs'!$B$9="Wales",'Wales new suppressed'!Z38,IF('Drop-downs'!$B$9="Northern Ireland",'Northern Ireland new suppressed'!Z38,"ERROR")))))</f>
        <v>31</v>
      </c>
      <c r="AC51" s="115">
        <f>IF('Drop-downs'!$B$9="U.K.",'UK new suppressed'!AA38,IF('Drop-downs'!$B$9="England",'England new suppressed'!AA38,IF('Drop-downs'!$B$9="Scotland",'Scotland new suppressed'!AA38,IF('Drop-downs'!$B$9="Wales",'Wales new suppressed'!AA38,IF('Drop-downs'!$B$9="Northern Ireland",'Northern Ireland new suppressed'!AA38,"ERROR")))))</f>
        <v>1600</v>
      </c>
      <c r="AD51" s="116">
        <f>IF('Drop-downs'!$B$9="U.K.",'UK new suppressed'!AB38,IF('Drop-downs'!$B$9="England",'England new suppressed'!AB38,IF('Drop-downs'!$B$9="Scotland",'Scotland new suppressed'!AB38,IF('Drop-downs'!$B$9="Wales",'Wales new suppressed'!AB38,IF('Drop-downs'!$B$9="Northern Ireland",'Northern Ireland new suppressed'!AB38,"ERROR")))))</f>
        <v>1675</v>
      </c>
      <c r="AE51" s="117">
        <f>IF('Drop-downs'!$B$9="U.K.",'UK new suppressed'!AC38,IF('Drop-downs'!$B$9="England",'England new suppressed'!AC38,IF('Drop-downs'!$B$9="Scotland",'Scotland new suppressed'!AC38,IF('Drop-downs'!$B$9="Wales",'Wales new suppressed'!AC38,IF('Drop-downs'!$B$9="Northern Ireland",'Northern Ireland new suppressed'!AC38,"ERROR")))))</f>
        <v>22</v>
      </c>
      <c r="AF51" s="139"/>
      <c r="AG51" s="139"/>
      <c r="AH51" s="139"/>
      <c r="AI51" s="138"/>
    </row>
    <row r="52" spans="2:35" s="104" customFormat="1" x14ac:dyDescent="0.25">
      <c r="B52" s="109">
        <v>1982</v>
      </c>
      <c r="C52" s="105"/>
      <c r="D52" s="112">
        <f>IF('Drop-downs'!$B$9="U.K.",'UK new suppressed'!B39,IF('Drop-downs'!$B$9="England",'England new suppressed'!B39,IF('Drop-downs'!$B$9="Scotland",'Scotland new suppressed'!B39,IF('Drop-downs'!$B$9="Wales",'Wales new suppressed'!B39,IF('Drop-downs'!$B$9="Northern Ireland",'Northern Ireland new suppressed'!B39,"ERROR")))))</f>
        <v>419</v>
      </c>
      <c r="E52" s="113">
        <f>IF('Drop-downs'!$B$9="U.K.",'UK new suppressed'!C39,IF('Drop-downs'!$B$9="England",'England new suppressed'!C39,IF('Drop-downs'!$B$9="Scotland",'Scotland new suppressed'!C39,IF('Drop-downs'!$B$9="Wales",'Wales new suppressed'!C39,IF('Drop-downs'!$B$9="Northern Ireland",'Northern Ireland new suppressed'!C39,"ERROR")))))</f>
        <v>1998</v>
      </c>
      <c r="F52" s="114">
        <f>IF('Drop-downs'!$B$9="U.K.",'UK new suppressed'!D39,IF('Drop-downs'!$B$9="England",'England new suppressed'!D39,IF('Drop-downs'!$B$9="Scotland",'Scotland new suppressed'!D39,IF('Drop-downs'!$B$9="Wales",'Wales new suppressed'!D39,IF('Drop-downs'!$B$9="Northern Ireland",'Northern Ireland new suppressed'!D39,"ERROR")))))</f>
        <v>34</v>
      </c>
      <c r="G52" s="106"/>
      <c r="H52" s="112" t="str">
        <f>IF('Drop-downs'!$B$9="U.K.",'UK new suppressed'!F39,IF('Drop-downs'!$B$9="England",'England new suppressed'!F39,IF('Drop-downs'!$B$9="Scotland",'Scotland new suppressed'!F39,IF('Drop-downs'!$B$9="Wales",'Wales new suppressed'!F39,IF('Drop-downs'!$B$9="Northern Ireland",'Northern Ireland new suppressed'!F39,"ERROR")))))</f>
        <v>&lt;5</v>
      </c>
      <c r="I52" s="113">
        <f>IF('Drop-downs'!$B$9="U.K.",'UK new suppressed'!G39,IF('Drop-downs'!$B$9="England",'England new suppressed'!G39,IF('Drop-downs'!$B$9="Scotland",'Scotland new suppressed'!G39,IF('Drop-downs'!$B$9="Wales",'Wales new suppressed'!G39,IF('Drop-downs'!$B$9="Northern Ireland",'Northern Ireland new suppressed'!G39,"ERROR")))))</f>
        <v>65</v>
      </c>
      <c r="J52" s="114">
        <f>IF('Drop-downs'!$B$9="U.K.",'UK new suppressed'!H39,IF('Drop-downs'!$B$9="England",'England new suppressed'!H39,IF('Drop-downs'!$B$9="Scotland",'Scotland new suppressed'!H39,IF('Drop-downs'!$B$9="Wales",'Wales new suppressed'!H39,IF('Drop-downs'!$B$9="Northern Ireland",'Northern Ireland new suppressed'!H39,"ERROR")))))</f>
        <v>28</v>
      </c>
      <c r="K52" s="106"/>
      <c r="L52" s="112">
        <f>IF('Drop-downs'!$B$9="U.K.",'UK new suppressed'!J39,IF('Drop-downs'!$B$9="England",'England new suppressed'!J39,IF('Drop-downs'!$B$9="Scotland",'Scotland new suppressed'!J39,IF('Drop-downs'!$B$9="Wales",'Wales new suppressed'!J39,IF('Drop-downs'!$B$9="Northern Ireland",'Northern Ireland new suppressed'!J39,"ERROR")))))</f>
        <v>45</v>
      </c>
      <c r="M52" s="113">
        <f>IF('Drop-downs'!$B$9="U.K.",'UK new suppressed'!K39,IF('Drop-downs'!$B$9="England",'England new suppressed'!K39,IF('Drop-downs'!$B$9="Scotland",'Scotland new suppressed'!K39,IF('Drop-downs'!$B$9="Wales",'Wales new suppressed'!K39,IF('Drop-downs'!$B$9="Northern Ireland",'Northern Ireland new suppressed'!K39,"ERROR")))))</f>
        <v>282</v>
      </c>
      <c r="N52" s="114">
        <f>IF('Drop-downs'!$B$9="U.K.",'UK new suppressed'!L39,IF('Drop-downs'!$B$9="England",'England new suppressed'!L39,IF('Drop-downs'!$B$9="Scotland",'Scotland new suppressed'!L39,IF('Drop-downs'!$B$9="Wales",'Wales new suppressed'!L39,IF('Drop-downs'!$B$9="Northern Ireland",'Northern Ireland new suppressed'!L39,"ERROR")))))</f>
        <v>24</v>
      </c>
      <c r="O52" s="112">
        <f>IF('Drop-downs'!$B$9="U.K.",'UK new suppressed'!M39,IF('Drop-downs'!$B$9="England",'England new suppressed'!M39,IF('Drop-downs'!$B$9="Scotland",'Scotland new suppressed'!M39,IF('Drop-downs'!$B$9="Wales",'Wales new suppressed'!M39,IF('Drop-downs'!$B$9="Northern Ireland",'Northern Ireland new suppressed'!M39,"ERROR")))))</f>
        <v>56</v>
      </c>
      <c r="P52" s="113">
        <f>IF('Drop-downs'!$B$9="U.K.",'UK new suppressed'!N39,IF('Drop-downs'!$B$9="England",'England new suppressed'!N39,IF('Drop-downs'!$B$9="Scotland",'Scotland new suppressed'!N39,IF('Drop-downs'!$B$9="Wales",'Wales new suppressed'!N39,IF('Drop-downs'!$B$9="Northern Ireland",'Northern Ireland new suppressed'!N39,"ERROR")))))</f>
        <v>407</v>
      </c>
      <c r="Q52" s="114">
        <f>IF('Drop-downs'!$B$9="U.K.",'UK new suppressed'!O39,IF('Drop-downs'!$B$9="England",'England new suppressed'!O39,IF('Drop-downs'!$B$9="Scotland",'Scotland new suppressed'!O39,IF('Drop-downs'!$B$9="Wales",'Wales new suppressed'!O39,IF('Drop-downs'!$B$9="Northern Ireland",'Northern Ireland new suppressed'!O39,"ERROR")))))</f>
        <v>25</v>
      </c>
      <c r="R52" s="106"/>
      <c r="S52" s="112">
        <f>IF('Drop-downs'!$B$9="U.K.",'UK new suppressed'!Q39,IF('Drop-downs'!$B$9="England",'England new suppressed'!Q39,IF('Drop-downs'!$B$9="Scotland",'Scotland new suppressed'!Q39,IF('Drop-downs'!$B$9="Wales",'Wales new suppressed'!Q39,IF('Drop-downs'!$B$9="Northern Ireland",'Northern Ireland new suppressed'!Q39,"ERROR")))))</f>
        <v>9</v>
      </c>
      <c r="T52" s="113">
        <f>IF('Drop-downs'!$B$9="U.K.",'UK new suppressed'!R39,IF('Drop-downs'!$B$9="England",'England new suppressed'!R39,IF('Drop-downs'!$B$9="Scotland",'Scotland new suppressed'!R39,IF('Drop-downs'!$B$9="Wales",'Wales new suppressed'!R39,IF('Drop-downs'!$B$9="Northern Ireland",'Northern Ireland new suppressed'!R39,"ERROR")))))</f>
        <v>117</v>
      </c>
      <c r="U52" s="114">
        <f>IF('Drop-downs'!$B$9="U.K.",'UK new suppressed'!S39,IF('Drop-downs'!$B$9="England",'England new suppressed'!S39,IF('Drop-downs'!$B$9="Scotland",'Scotland new suppressed'!S39,IF('Drop-downs'!$B$9="Wales",'Wales new suppressed'!S39,IF('Drop-downs'!$B$9="Northern Ireland",'Northern Ireland new suppressed'!S39,"ERROR")))))</f>
        <v>14</v>
      </c>
      <c r="V52" s="112">
        <f>IF('Drop-downs'!$B$9="U.K.",'UK new suppressed'!T39,IF('Drop-downs'!$B$9="England",'England new suppressed'!T39,IF('Drop-downs'!$B$9="Scotland",'Scotland new suppressed'!T39,IF('Drop-downs'!$B$9="Wales",'Wales new suppressed'!T39,IF('Drop-downs'!$B$9="Northern Ireland",'Northern Ireland new suppressed'!T39,"ERROR")))))</f>
        <v>9</v>
      </c>
      <c r="W52" s="113">
        <f>IF('Drop-downs'!$B$9="U.K.",'UK new suppressed'!U39,IF('Drop-downs'!$B$9="England",'England new suppressed'!U39,IF('Drop-downs'!$B$9="Scotland",'Scotland new suppressed'!U39,IF('Drop-downs'!$B$9="Wales",'Wales new suppressed'!U39,IF('Drop-downs'!$B$9="Northern Ireland",'Northern Ireland new suppressed'!U39,"ERROR")))))</f>
        <v>58</v>
      </c>
      <c r="X52" s="114" t="str">
        <f>IF('Drop-downs'!$B$9="U.K.",'UK new suppressed'!V39,IF('Drop-downs'!$B$9="England",'England new suppressed'!V39,IF('Drop-downs'!$B$9="Scotland",'Scotland new suppressed'!V39,IF('Drop-downs'!$B$9="Wales",'Wales new suppressed'!V39,IF('Drop-downs'!$B$9="Northern Ireland",'Northern Ireland new suppressed'!V39,"ERROR")))))</f>
        <v>&lt;5</v>
      </c>
      <c r="Y52" s="106"/>
      <c r="Z52" s="112">
        <f>IF('Drop-downs'!$B$9="U.K.",'UK new suppressed'!X39,IF('Drop-downs'!$B$9="England",'England new suppressed'!X39,IF('Drop-downs'!$B$9="Scotland",'Scotland new suppressed'!X39,IF('Drop-downs'!$B$9="Wales",'Wales new suppressed'!X39,IF('Drop-downs'!$B$9="Northern Ireland",'Northern Ireland new suppressed'!X39,"ERROR")))))</f>
        <v>1343</v>
      </c>
      <c r="AA52" s="113">
        <f>IF('Drop-downs'!$B$9="U.K.",'UK new suppressed'!Y39,IF('Drop-downs'!$B$9="England",'England new suppressed'!Y39,IF('Drop-downs'!$B$9="Scotland",'Scotland new suppressed'!Y39,IF('Drop-downs'!$B$9="Wales",'Wales new suppressed'!Y39,IF('Drop-downs'!$B$9="Northern Ireland",'Northern Ireland new suppressed'!Y39,"ERROR")))))</f>
        <v>922</v>
      </c>
      <c r="AB52" s="114">
        <f>IF('Drop-downs'!$B$9="U.K.",'UK new suppressed'!Z39,IF('Drop-downs'!$B$9="England",'England new suppressed'!Z39,IF('Drop-downs'!$B$9="Scotland",'Scotland new suppressed'!Z39,IF('Drop-downs'!$B$9="Wales",'Wales new suppressed'!Z39,IF('Drop-downs'!$B$9="Northern Ireland",'Northern Ireland new suppressed'!Z39,"ERROR")))))</f>
        <v>35</v>
      </c>
      <c r="AC52" s="112">
        <f>IF('Drop-downs'!$B$9="U.K.",'UK new suppressed'!AA39,IF('Drop-downs'!$B$9="England",'England new suppressed'!AA39,IF('Drop-downs'!$B$9="Scotland",'Scotland new suppressed'!AA39,IF('Drop-downs'!$B$9="Wales",'Wales new suppressed'!AA39,IF('Drop-downs'!$B$9="Northern Ireland",'Northern Ireland new suppressed'!AA39,"ERROR")))))</f>
        <v>1713</v>
      </c>
      <c r="AD52" s="113">
        <f>IF('Drop-downs'!$B$9="U.K.",'UK new suppressed'!AB39,IF('Drop-downs'!$B$9="England",'England new suppressed'!AB39,IF('Drop-downs'!$B$9="Scotland",'Scotland new suppressed'!AB39,IF('Drop-downs'!$B$9="Wales",'Wales new suppressed'!AB39,IF('Drop-downs'!$B$9="Northern Ireland",'Northern Ireland new suppressed'!AB39,"ERROR")))))</f>
        <v>1804</v>
      </c>
      <c r="AE52" s="114">
        <f>IF('Drop-downs'!$B$9="U.K.",'UK new suppressed'!AC39,IF('Drop-downs'!$B$9="England",'England new suppressed'!AC39,IF('Drop-downs'!$B$9="Scotland",'Scotland new suppressed'!AC39,IF('Drop-downs'!$B$9="Wales",'Wales new suppressed'!AC39,IF('Drop-downs'!$B$9="Northern Ireland",'Northern Ireland new suppressed'!AC39,"ERROR")))))</f>
        <v>43</v>
      </c>
      <c r="AF52" s="137"/>
      <c r="AG52" s="137"/>
      <c r="AH52" s="137"/>
      <c r="AI52" s="138"/>
    </row>
    <row r="53" spans="2:35" s="104" customFormat="1" x14ac:dyDescent="0.25">
      <c r="B53" s="110">
        <v>1983</v>
      </c>
      <c r="C53" s="105"/>
      <c r="D53" s="115">
        <f>IF('Drop-downs'!$B$9="U.K.",'UK new suppressed'!B40,IF('Drop-downs'!$B$9="England",'England new suppressed'!B40,IF('Drop-downs'!$B$9="Scotland",'Scotland new suppressed'!B40,IF('Drop-downs'!$B$9="Wales",'Wales new suppressed'!B40,IF('Drop-downs'!$B$9="Northern Ireland",'Northern Ireland new suppressed'!B40,"ERROR")))))</f>
        <v>467</v>
      </c>
      <c r="E53" s="116">
        <f>IF('Drop-downs'!$B$9="U.K.",'UK new suppressed'!C40,IF('Drop-downs'!$B$9="England",'England new suppressed'!C40,IF('Drop-downs'!$B$9="Scotland",'Scotland new suppressed'!C40,IF('Drop-downs'!$B$9="Wales",'Wales new suppressed'!C40,IF('Drop-downs'!$B$9="Northern Ireland",'Northern Ireland new suppressed'!C40,"ERROR")))))</f>
        <v>2129</v>
      </c>
      <c r="F53" s="117">
        <f>IF('Drop-downs'!$B$9="U.K.",'UK new suppressed'!D40,IF('Drop-downs'!$B$9="England",'England new suppressed'!D40,IF('Drop-downs'!$B$9="Scotland",'Scotland new suppressed'!D40,IF('Drop-downs'!$B$9="Wales",'Wales new suppressed'!D40,IF('Drop-downs'!$B$9="Northern Ireland",'Northern Ireland new suppressed'!D40,"ERROR")))))</f>
        <v>26</v>
      </c>
      <c r="G53" s="106"/>
      <c r="H53" s="115">
        <f>IF('Drop-downs'!$B$9="U.K.",'UK new suppressed'!F40,IF('Drop-downs'!$B$9="England",'England new suppressed'!F40,IF('Drop-downs'!$B$9="Scotland",'Scotland new suppressed'!F40,IF('Drop-downs'!$B$9="Wales",'Wales new suppressed'!F40,IF('Drop-downs'!$B$9="Northern Ireland",'Northern Ireland new suppressed'!F40,"ERROR")))))</f>
        <v>0</v>
      </c>
      <c r="I53" s="116">
        <f>IF('Drop-downs'!$B$9="U.K.",'UK new suppressed'!G40,IF('Drop-downs'!$B$9="England",'England new suppressed'!G40,IF('Drop-downs'!$B$9="Scotland",'Scotland new suppressed'!G40,IF('Drop-downs'!$B$9="Wales",'Wales new suppressed'!G40,IF('Drop-downs'!$B$9="Northern Ireland",'Northern Ireland new suppressed'!G40,"ERROR")))))</f>
        <v>67</v>
      </c>
      <c r="J53" s="117">
        <f>IF('Drop-downs'!$B$9="U.K.",'UK new suppressed'!H40,IF('Drop-downs'!$B$9="England",'England new suppressed'!H40,IF('Drop-downs'!$B$9="Scotland",'Scotland new suppressed'!H40,IF('Drop-downs'!$B$9="Wales",'Wales new suppressed'!H40,IF('Drop-downs'!$B$9="Northern Ireland",'Northern Ireland new suppressed'!H40,"ERROR")))))</f>
        <v>17</v>
      </c>
      <c r="K53" s="106"/>
      <c r="L53" s="115">
        <f>IF('Drop-downs'!$B$9="U.K.",'UK new suppressed'!J40,IF('Drop-downs'!$B$9="England",'England new suppressed'!J40,IF('Drop-downs'!$B$9="Scotland",'Scotland new suppressed'!J40,IF('Drop-downs'!$B$9="Wales",'Wales new suppressed'!J40,IF('Drop-downs'!$B$9="Northern Ireland",'Northern Ireland new suppressed'!J40,"ERROR")))))</f>
        <v>55</v>
      </c>
      <c r="M53" s="116">
        <f>IF('Drop-downs'!$B$9="U.K.",'UK new suppressed'!K40,IF('Drop-downs'!$B$9="England",'England new suppressed'!K40,IF('Drop-downs'!$B$9="Scotland",'Scotland new suppressed'!K40,IF('Drop-downs'!$B$9="Wales",'Wales new suppressed'!K40,IF('Drop-downs'!$B$9="Northern Ireland",'Northern Ireland new suppressed'!K40,"ERROR")))))</f>
        <v>298</v>
      </c>
      <c r="N53" s="117">
        <f>IF('Drop-downs'!$B$9="U.K.",'UK new suppressed'!L40,IF('Drop-downs'!$B$9="England",'England new suppressed'!L40,IF('Drop-downs'!$B$9="Scotland",'Scotland new suppressed'!L40,IF('Drop-downs'!$B$9="Wales",'Wales new suppressed'!L40,IF('Drop-downs'!$B$9="Northern Ireland",'Northern Ireland new suppressed'!L40,"ERROR")))))</f>
        <v>21</v>
      </c>
      <c r="O53" s="115">
        <f>IF('Drop-downs'!$B$9="U.K.",'UK new suppressed'!M40,IF('Drop-downs'!$B$9="England",'England new suppressed'!M40,IF('Drop-downs'!$B$9="Scotland",'Scotland new suppressed'!M40,IF('Drop-downs'!$B$9="Wales",'Wales new suppressed'!M40,IF('Drop-downs'!$B$9="Northern Ireland",'Northern Ireland new suppressed'!M40,"ERROR")))))</f>
        <v>57</v>
      </c>
      <c r="P53" s="116">
        <f>IF('Drop-downs'!$B$9="U.K.",'UK new suppressed'!N40,IF('Drop-downs'!$B$9="England",'England new suppressed'!N40,IF('Drop-downs'!$B$9="Scotland",'Scotland new suppressed'!N40,IF('Drop-downs'!$B$9="Wales",'Wales new suppressed'!N40,IF('Drop-downs'!$B$9="Northern Ireland",'Northern Ireland new suppressed'!N40,"ERROR")))))</f>
        <v>409</v>
      </c>
      <c r="Q53" s="117">
        <f>IF('Drop-downs'!$B$9="U.K.",'UK new suppressed'!O40,IF('Drop-downs'!$B$9="England",'England new suppressed'!O40,IF('Drop-downs'!$B$9="Scotland",'Scotland new suppressed'!O40,IF('Drop-downs'!$B$9="Wales",'Wales new suppressed'!O40,IF('Drop-downs'!$B$9="Northern Ireland",'Northern Ireland new suppressed'!O40,"ERROR")))))</f>
        <v>38</v>
      </c>
      <c r="R53" s="106"/>
      <c r="S53" s="115">
        <f>IF('Drop-downs'!$B$9="U.K.",'UK new suppressed'!Q40,IF('Drop-downs'!$B$9="England",'England new suppressed'!Q40,IF('Drop-downs'!$B$9="Scotland",'Scotland new suppressed'!Q40,IF('Drop-downs'!$B$9="Wales",'Wales new suppressed'!Q40,IF('Drop-downs'!$B$9="Northern Ireland",'Northern Ireland new suppressed'!Q40,"ERROR")))))</f>
        <v>12</v>
      </c>
      <c r="T53" s="116">
        <f>IF('Drop-downs'!$B$9="U.K.",'UK new suppressed'!R40,IF('Drop-downs'!$B$9="England",'England new suppressed'!R40,IF('Drop-downs'!$B$9="Scotland",'Scotland new suppressed'!R40,IF('Drop-downs'!$B$9="Wales",'Wales new suppressed'!R40,IF('Drop-downs'!$B$9="Northern Ireland",'Northern Ireland new suppressed'!R40,"ERROR")))))</f>
        <v>126</v>
      </c>
      <c r="U53" s="117">
        <f>IF('Drop-downs'!$B$9="U.K.",'UK new suppressed'!S40,IF('Drop-downs'!$B$9="England",'England new suppressed'!S40,IF('Drop-downs'!$B$9="Scotland",'Scotland new suppressed'!S40,IF('Drop-downs'!$B$9="Wales",'Wales new suppressed'!S40,IF('Drop-downs'!$B$9="Northern Ireland",'Northern Ireland new suppressed'!S40,"ERROR")))))</f>
        <v>19</v>
      </c>
      <c r="V53" s="115">
        <f>IF('Drop-downs'!$B$9="U.K.",'UK new suppressed'!T40,IF('Drop-downs'!$B$9="England",'England new suppressed'!T40,IF('Drop-downs'!$B$9="Scotland",'Scotland new suppressed'!T40,IF('Drop-downs'!$B$9="Wales",'Wales new suppressed'!T40,IF('Drop-downs'!$B$9="Northern Ireland",'Northern Ireland new suppressed'!T40,"ERROR")))))</f>
        <v>11</v>
      </c>
      <c r="W53" s="116">
        <f>IF('Drop-downs'!$B$9="U.K.",'UK new suppressed'!U40,IF('Drop-downs'!$B$9="England",'England new suppressed'!U40,IF('Drop-downs'!$B$9="Scotland",'Scotland new suppressed'!U40,IF('Drop-downs'!$B$9="Wales",'Wales new suppressed'!U40,IF('Drop-downs'!$B$9="Northern Ireland",'Northern Ireland new suppressed'!U40,"ERROR")))))</f>
        <v>57</v>
      </c>
      <c r="X53" s="117">
        <f>IF('Drop-downs'!$B$9="U.K.",'UK new suppressed'!V40,IF('Drop-downs'!$B$9="England",'England new suppressed'!V40,IF('Drop-downs'!$B$9="Scotland",'Scotland new suppressed'!V40,IF('Drop-downs'!$B$9="Wales",'Wales new suppressed'!V40,IF('Drop-downs'!$B$9="Northern Ireland",'Northern Ireland new suppressed'!V40,"ERROR")))))</f>
        <v>12</v>
      </c>
      <c r="Y53" s="106"/>
      <c r="Z53" s="115">
        <f>IF('Drop-downs'!$B$9="U.K.",'UK new suppressed'!X40,IF('Drop-downs'!$B$9="England",'England new suppressed'!X40,IF('Drop-downs'!$B$9="Scotland",'Scotland new suppressed'!X40,IF('Drop-downs'!$B$9="Wales",'Wales new suppressed'!X40,IF('Drop-downs'!$B$9="Northern Ireland",'Northern Ireland new suppressed'!X40,"ERROR")))))</f>
        <v>1358</v>
      </c>
      <c r="AA53" s="116">
        <f>IF('Drop-downs'!$B$9="U.K.",'UK new suppressed'!Y40,IF('Drop-downs'!$B$9="England",'England new suppressed'!Y40,IF('Drop-downs'!$B$9="Scotland",'Scotland new suppressed'!Y40,IF('Drop-downs'!$B$9="Wales",'Wales new suppressed'!Y40,IF('Drop-downs'!$B$9="Northern Ireland",'Northern Ireland new suppressed'!Y40,"ERROR")))))</f>
        <v>1061</v>
      </c>
      <c r="AB53" s="117">
        <f>IF('Drop-downs'!$B$9="U.K.",'UK new suppressed'!Z40,IF('Drop-downs'!$B$9="England",'England new suppressed'!Z40,IF('Drop-downs'!$B$9="Scotland",'Scotland new suppressed'!Z40,IF('Drop-downs'!$B$9="Wales",'Wales new suppressed'!Z40,IF('Drop-downs'!$B$9="Northern Ireland",'Northern Ireland new suppressed'!Z40,"ERROR")))))</f>
        <v>49</v>
      </c>
      <c r="AC53" s="115">
        <f>IF('Drop-downs'!$B$9="U.K.",'UK new suppressed'!AA40,IF('Drop-downs'!$B$9="England",'England new suppressed'!AA40,IF('Drop-downs'!$B$9="Scotland",'Scotland new suppressed'!AA40,IF('Drop-downs'!$B$9="Wales",'Wales new suppressed'!AA40,IF('Drop-downs'!$B$9="Northern Ireland",'Northern Ireland new suppressed'!AA40,"ERROR")))))</f>
        <v>1780</v>
      </c>
      <c r="AD53" s="116">
        <f>IF('Drop-downs'!$B$9="U.K.",'UK new suppressed'!AB40,IF('Drop-downs'!$B$9="England",'England new suppressed'!AB40,IF('Drop-downs'!$B$9="Scotland",'Scotland new suppressed'!AB40,IF('Drop-downs'!$B$9="Wales",'Wales new suppressed'!AB40,IF('Drop-downs'!$B$9="Northern Ireland",'Northern Ireland new suppressed'!AB40,"ERROR")))))</f>
        <v>1997</v>
      </c>
      <c r="AE53" s="117">
        <f>IF('Drop-downs'!$B$9="U.K.",'UK new suppressed'!AC40,IF('Drop-downs'!$B$9="England",'England new suppressed'!AC40,IF('Drop-downs'!$B$9="Scotland",'Scotland new suppressed'!AC40,IF('Drop-downs'!$B$9="Wales",'Wales new suppressed'!AC40,IF('Drop-downs'!$B$9="Northern Ireland",'Northern Ireland new suppressed'!AC40,"ERROR")))))</f>
        <v>49</v>
      </c>
      <c r="AF53" s="139"/>
      <c r="AG53" s="139"/>
      <c r="AH53" s="139"/>
      <c r="AI53" s="138"/>
    </row>
    <row r="54" spans="2:35" s="104" customFormat="1" x14ac:dyDescent="0.25">
      <c r="B54" s="109">
        <v>1984</v>
      </c>
      <c r="C54" s="105"/>
      <c r="D54" s="112">
        <f>IF('Drop-downs'!$B$9="U.K.",'UK new suppressed'!B41,IF('Drop-downs'!$B$9="England",'England new suppressed'!B41,IF('Drop-downs'!$B$9="Scotland",'Scotland new suppressed'!B41,IF('Drop-downs'!$B$9="Wales",'Wales new suppressed'!B41,IF('Drop-downs'!$B$9="Northern Ireland",'Northern Ireland new suppressed'!B41,"ERROR")))))</f>
        <v>458</v>
      </c>
      <c r="E54" s="113">
        <f>IF('Drop-downs'!$B$9="U.K.",'UK new suppressed'!C41,IF('Drop-downs'!$B$9="England",'England new suppressed'!C41,IF('Drop-downs'!$B$9="Scotland",'Scotland new suppressed'!C41,IF('Drop-downs'!$B$9="Wales",'Wales new suppressed'!C41,IF('Drop-downs'!$B$9="Northern Ireland",'Northern Ireland new suppressed'!C41,"ERROR")))))</f>
        <v>2211</v>
      </c>
      <c r="F54" s="114">
        <f>IF('Drop-downs'!$B$9="U.K.",'UK new suppressed'!D41,IF('Drop-downs'!$B$9="England",'England new suppressed'!D41,IF('Drop-downs'!$B$9="Scotland",'Scotland new suppressed'!D41,IF('Drop-downs'!$B$9="Wales",'Wales new suppressed'!D41,IF('Drop-downs'!$B$9="Northern Ireland",'Northern Ireland new suppressed'!D41,"ERROR")))))</f>
        <v>44</v>
      </c>
      <c r="G54" s="106"/>
      <c r="H54" s="112" t="str">
        <f>IF('Drop-downs'!$B$9="U.K.",'UK new suppressed'!F41,IF('Drop-downs'!$B$9="England",'England new suppressed'!F41,IF('Drop-downs'!$B$9="Scotland",'Scotland new suppressed'!F41,IF('Drop-downs'!$B$9="Wales",'Wales new suppressed'!F41,IF('Drop-downs'!$B$9="Northern Ireland",'Northern Ireland new suppressed'!F41,"ERROR")))))</f>
        <v>&lt;5</v>
      </c>
      <c r="I54" s="113">
        <f>IF('Drop-downs'!$B$9="U.K.",'UK new suppressed'!G41,IF('Drop-downs'!$B$9="England",'England new suppressed'!G41,IF('Drop-downs'!$B$9="Scotland",'Scotland new suppressed'!G41,IF('Drop-downs'!$B$9="Wales",'Wales new suppressed'!G41,IF('Drop-downs'!$B$9="Northern Ireland",'Northern Ireland new suppressed'!G41,"ERROR")))))</f>
        <v>68</v>
      </c>
      <c r="J54" s="114">
        <f>IF('Drop-downs'!$B$9="U.K.",'UK new suppressed'!H41,IF('Drop-downs'!$B$9="England",'England new suppressed'!H41,IF('Drop-downs'!$B$9="Scotland",'Scotland new suppressed'!H41,IF('Drop-downs'!$B$9="Wales",'Wales new suppressed'!H41,IF('Drop-downs'!$B$9="Northern Ireland",'Northern Ireland new suppressed'!H41,"ERROR")))))</f>
        <v>26</v>
      </c>
      <c r="K54" s="106"/>
      <c r="L54" s="112">
        <f>IF('Drop-downs'!$B$9="U.K.",'UK new suppressed'!J41,IF('Drop-downs'!$B$9="England",'England new suppressed'!J41,IF('Drop-downs'!$B$9="Scotland",'Scotland new suppressed'!J41,IF('Drop-downs'!$B$9="Wales",'Wales new suppressed'!J41,IF('Drop-downs'!$B$9="Northern Ireland",'Northern Ireland new suppressed'!J41,"ERROR")))))</f>
        <v>44</v>
      </c>
      <c r="M54" s="113">
        <f>IF('Drop-downs'!$B$9="U.K.",'UK new suppressed'!K41,IF('Drop-downs'!$B$9="England",'England new suppressed'!K41,IF('Drop-downs'!$B$9="Scotland",'Scotland new suppressed'!K41,IF('Drop-downs'!$B$9="Wales",'Wales new suppressed'!K41,IF('Drop-downs'!$B$9="Northern Ireland",'Northern Ireland new suppressed'!K41,"ERROR")))))</f>
        <v>364</v>
      </c>
      <c r="N54" s="114">
        <f>IF('Drop-downs'!$B$9="U.K.",'UK new suppressed'!L41,IF('Drop-downs'!$B$9="England",'England new suppressed'!L41,IF('Drop-downs'!$B$9="Scotland",'Scotland new suppressed'!L41,IF('Drop-downs'!$B$9="Wales",'Wales new suppressed'!L41,IF('Drop-downs'!$B$9="Northern Ireland",'Northern Ireland new suppressed'!L41,"ERROR")))))</f>
        <v>23</v>
      </c>
      <c r="O54" s="112">
        <f>IF('Drop-downs'!$B$9="U.K.",'UK new suppressed'!M41,IF('Drop-downs'!$B$9="England",'England new suppressed'!M41,IF('Drop-downs'!$B$9="Scotland",'Scotland new suppressed'!M41,IF('Drop-downs'!$B$9="Wales",'Wales new suppressed'!M41,IF('Drop-downs'!$B$9="Northern Ireland",'Northern Ireland new suppressed'!M41,"ERROR")))))</f>
        <v>48</v>
      </c>
      <c r="P54" s="113">
        <f>IF('Drop-downs'!$B$9="U.K.",'UK new suppressed'!N41,IF('Drop-downs'!$B$9="England",'England new suppressed'!N41,IF('Drop-downs'!$B$9="Scotland",'Scotland new suppressed'!N41,IF('Drop-downs'!$B$9="Wales",'Wales new suppressed'!N41,IF('Drop-downs'!$B$9="Northern Ireland",'Northern Ireland new suppressed'!N41,"ERROR")))))</f>
        <v>444</v>
      </c>
      <c r="Q54" s="114">
        <f>IF('Drop-downs'!$B$9="U.K.",'UK new suppressed'!O41,IF('Drop-downs'!$B$9="England",'England new suppressed'!O41,IF('Drop-downs'!$B$9="Scotland",'Scotland new suppressed'!O41,IF('Drop-downs'!$B$9="Wales",'Wales new suppressed'!O41,IF('Drop-downs'!$B$9="Northern Ireland",'Northern Ireland new suppressed'!O41,"ERROR")))))</f>
        <v>43</v>
      </c>
      <c r="R54" s="106"/>
      <c r="S54" s="112">
        <f>IF('Drop-downs'!$B$9="U.K.",'UK new suppressed'!Q41,IF('Drop-downs'!$B$9="England",'England new suppressed'!Q41,IF('Drop-downs'!$B$9="Scotland",'Scotland new suppressed'!Q41,IF('Drop-downs'!$B$9="Wales",'Wales new suppressed'!Q41,IF('Drop-downs'!$B$9="Northern Ireland",'Northern Ireland new suppressed'!Q41,"ERROR")))))</f>
        <v>11</v>
      </c>
      <c r="T54" s="113">
        <f>IF('Drop-downs'!$B$9="U.K.",'UK new suppressed'!R41,IF('Drop-downs'!$B$9="England",'England new suppressed'!R41,IF('Drop-downs'!$B$9="Scotland",'Scotland new suppressed'!R41,IF('Drop-downs'!$B$9="Wales",'Wales new suppressed'!R41,IF('Drop-downs'!$B$9="Northern Ireland",'Northern Ireland new suppressed'!R41,"ERROR")))))</f>
        <v>107</v>
      </c>
      <c r="U54" s="114">
        <f>IF('Drop-downs'!$B$9="U.K.",'UK new suppressed'!S41,IF('Drop-downs'!$B$9="England",'England new suppressed'!S41,IF('Drop-downs'!$B$9="Scotland",'Scotland new suppressed'!S41,IF('Drop-downs'!$B$9="Wales",'Wales new suppressed'!S41,IF('Drop-downs'!$B$9="Northern Ireland",'Northern Ireland new suppressed'!S41,"ERROR")))))</f>
        <v>21</v>
      </c>
      <c r="V54" s="112">
        <f>IF('Drop-downs'!$B$9="U.K.",'UK new suppressed'!T41,IF('Drop-downs'!$B$9="England",'England new suppressed'!T41,IF('Drop-downs'!$B$9="Scotland",'Scotland new suppressed'!T41,IF('Drop-downs'!$B$9="Wales",'Wales new suppressed'!T41,IF('Drop-downs'!$B$9="Northern Ireland",'Northern Ireland new suppressed'!T41,"ERROR")))))</f>
        <v>10</v>
      </c>
      <c r="W54" s="113">
        <f>IF('Drop-downs'!$B$9="U.K.",'UK new suppressed'!U41,IF('Drop-downs'!$B$9="England",'England new suppressed'!U41,IF('Drop-downs'!$B$9="Scotland",'Scotland new suppressed'!U41,IF('Drop-downs'!$B$9="Wales",'Wales new suppressed'!U41,IF('Drop-downs'!$B$9="Northern Ireland",'Northern Ireland new suppressed'!U41,"ERROR")))))</f>
        <v>59</v>
      </c>
      <c r="X54" s="114">
        <f>IF('Drop-downs'!$B$9="U.K.",'UK new suppressed'!V41,IF('Drop-downs'!$B$9="England",'England new suppressed'!V41,IF('Drop-downs'!$B$9="Scotland",'Scotland new suppressed'!V41,IF('Drop-downs'!$B$9="Wales",'Wales new suppressed'!V41,IF('Drop-downs'!$B$9="Northern Ireland",'Northern Ireland new suppressed'!V41,"ERROR")))))</f>
        <v>5</v>
      </c>
      <c r="Y54" s="106"/>
      <c r="Z54" s="112">
        <f>IF('Drop-downs'!$B$9="U.K.",'UK new suppressed'!X41,IF('Drop-downs'!$B$9="England",'England new suppressed'!X41,IF('Drop-downs'!$B$9="Scotland",'Scotland new suppressed'!X41,IF('Drop-downs'!$B$9="Wales",'Wales new suppressed'!X41,IF('Drop-downs'!$B$9="Northern Ireland",'Northern Ireland new suppressed'!X41,"ERROR")))))</f>
        <v>1477</v>
      </c>
      <c r="AA54" s="113">
        <f>IF('Drop-downs'!$B$9="U.K.",'UK new suppressed'!Y41,IF('Drop-downs'!$B$9="England",'England new suppressed'!Y41,IF('Drop-downs'!$B$9="Scotland",'Scotland new suppressed'!Y41,IF('Drop-downs'!$B$9="Wales",'Wales new suppressed'!Y41,IF('Drop-downs'!$B$9="Northern Ireland",'Northern Ireland new suppressed'!Y41,"ERROR")))))</f>
        <v>1156</v>
      </c>
      <c r="AB54" s="114">
        <f>IF('Drop-downs'!$B$9="U.K.",'UK new suppressed'!Z41,IF('Drop-downs'!$B$9="England",'England new suppressed'!Z41,IF('Drop-downs'!$B$9="Scotland",'Scotland new suppressed'!Z41,IF('Drop-downs'!$B$9="Wales",'Wales new suppressed'!Z41,IF('Drop-downs'!$B$9="Northern Ireland",'Northern Ireland new suppressed'!Z41,"ERROR")))))</f>
        <v>55</v>
      </c>
      <c r="AC54" s="112">
        <f>IF('Drop-downs'!$B$9="U.K.",'UK new suppressed'!AA41,IF('Drop-downs'!$B$9="England",'England new suppressed'!AA41,IF('Drop-downs'!$B$9="Scotland",'Scotland new suppressed'!AA41,IF('Drop-downs'!$B$9="Wales",'Wales new suppressed'!AA41,IF('Drop-downs'!$B$9="Northern Ireland",'Northern Ireland new suppressed'!AA41,"ERROR")))))</f>
        <v>1913</v>
      </c>
      <c r="AD54" s="113">
        <f>IF('Drop-downs'!$B$9="U.K.",'UK new suppressed'!AB41,IF('Drop-downs'!$B$9="England",'England new suppressed'!AB41,IF('Drop-downs'!$B$9="Scotland",'Scotland new suppressed'!AB41,IF('Drop-downs'!$B$9="Wales",'Wales new suppressed'!AB41,IF('Drop-downs'!$B$9="Northern Ireland",'Northern Ireland new suppressed'!AB41,"ERROR")))))</f>
        <v>2134</v>
      </c>
      <c r="AE54" s="114">
        <f>IF('Drop-downs'!$B$9="U.K.",'UK new suppressed'!AC41,IF('Drop-downs'!$B$9="England",'England new suppressed'!AC41,IF('Drop-downs'!$B$9="Scotland",'Scotland new suppressed'!AC41,IF('Drop-downs'!$B$9="Wales",'Wales new suppressed'!AC41,IF('Drop-downs'!$B$9="Northern Ireland",'Northern Ireland new suppressed'!AC41,"ERROR")))))</f>
        <v>64</v>
      </c>
      <c r="AF54" s="137"/>
      <c r="AG54" s="137"/>
      <c r="AH54" s="137"/>
      <c r="AI54" s="138"/>
    </row>
    <row r="55" spans="2:35" s="104" customFormat="1" x14ac:dyDescent="0.25">
      <c r="B55" s="110">
        <v>1985</v>
      </c>
      <c r="C55" s="105"/>
      <c r="D55" s="115">
        <f>IF('Drop-downs'!$B$9="U.K.",'UK new suppressed'!B42,IF('Drop-downs'!$B$9="England",'England new suppressed'!B42,IF('Drop-downs'!$B$9="Scotland",'Scotland new suppressed'!B42,IF('Drop-downs'!$B$9="Wales",'Wales new suppressed'!B42,IF('Drop-downs'!$B$9="Northern Ireland",'Northern Ireland new suppressed'!B42,"ERROR")))))</f>
        <v>579</v>
      </c>
      <c r="E55" s="116">
        <f>IF('Drop-downs'!$B$9="U.K.",'UK new suppressed'!C42,IF('Drop-downs'!$B$9="England",'England new suppressed'!C42,IF('Drop-downs'!$B$9="Scotland",'Scotland new suppressed'!C42,IF('Drop-downs'!$B$9="Wales",'Wales new suppressed'!C42,IF('Drop-downs'!$B$9="Northern Ireland",'Northern Ireland new suppressed'!C42,"ERROR")))))</f>
        <v>2955</v>
      </c>
      <c r="F55" s="117">
        <f>IF('Drop-downs'!$B$9="U.K.",'UK new suppressed'!D42,IF('Drop-downs'!$B$9="England",'England new suppressed'!D42,IF('Drop-downs'!$B$9="Scotland",'Scotland new suppressed'!D42,IF('Drop-downs'!$B$9="Wales",'Wales new suppressed'!D42,IF('Drop-downs'!$B$9="Northern Ireland",'Northern Ireland new suppressed'!D42,"ERROR")))))</f>
        <v>104</v>
      </c>
      <c r="G55" s="106"/>
      <c r="H55" s="115" t="str">
        <f>IF('Drop-downs'!$B$9="U.K.",'UK new suppressed'!F42,IF('Drop-downs'!$B$9="England",'England new suppressed'!F42,IF('Drop-downs'!$B$9="Scotland",'Scotland new suppressed'!F42,IF('Drop-downs'!$B$9="Wales",'Wales new suppressed'!F42,IF('Drop-downs'!$B$9="Northern Ireland",'Northern Ireland new suppressed'!F42,"ERROR")))))</f>
        <v>&lt;5</v>
      </c>
      <c r="I55" s="116">
        <f>IF('Drop-downs'!$B$9="U.K.",'UK new suppressed'!G42,IF('Drop-downs'!$B$9="England",'England new suppressed'!G42,IF('Drop-downs'!$B$9="Scotland",'Scotland new suppressed'!G42,IF('Drop-downs'!$B$9="Wales",'Wales new suppressed'!G42,IF('Drop-downs'!$B$9="Northern Ireland",'Northern Ireland new suppressed'!G42,"ERROR")))))</f>
        <v>112</v>
      </c>
      <c r="J55" s="117">
        <f>IF('Drop-downs'!$B$9="U.K.",'UK new suppressed'!H42,IF('Drop-downs'!$B$9="England",'England new suppressed'!H42,IF('Drop-downs'!$B$9="Scotland",'Scotland new suppressed'!H42,IF('Drop-downs'!$B$9="Wales",'Wales new suppressed'!H42,IF('Drop-downs'!$B$9="Northern Ireland",'Northern Ireland new suppressed'!H42,"ERROR")))))</f>
        <v>52</v>
      </c>
      <c r="K55" s="106"/>
      <c r="L55" s="115">
        <f>IF('Drop-downs'!$B$9="U.K.",'UK new suppressed'!J42,IF('Drop-downs'!$B$9="England",'England new suppressed'!J42,IF('Drop-downs'!$B$9="Scotland",'Scotland new suppressed'!J42,IF('Drop-downs'!$B$9="Wales",'Wales new suppressed'!J42,IF('Drop-downs'!$B$9="Northern Ireland",'Northern Ireland new suppressed'!J42,"ERROR")))))</f>
        <v>51</v>
      </c>
      <c r="M55" s="116">
        <f>IF('Drop-downs'!$B$9="U.K.",'UK new suppressed'!K42,IF('Drop-downs'!$B$9="England",'England new suppressed'!K42,IF('Drop-downs'!$B$9="Scotland",'Scotland new suppressed'!K42,IF('Drop-downs'!$B$9="Wales",'Wales new suppressed'!K42,IF('Drop-downs'!$B$9="Northern Ireland",'Northern Ireland new suppressed'!K42,"ERROR")))))</f>
        <v>493</v>
      </c>
      <c r="N55" s="117">
        <f>IF('Drop-downs'!$B$9="U.K.",'UK new suppressed'!L42,IF('Drop-downs'!$B$9="England",'England new suppressed'!L42,IF('Drop-downs'!$B$9="Scotland",'Scotland new suppressed'!L42,IF('Drop-downs'!$B$9="Wales",'Wales new suppressed'!L42,IF('Drop-downs'!$B$9="Northern Ireland",'Northern Ireland new suppressed'!L42,"ERROR")))))</f>
        <v>47</v>
      </c>
      <c r="O55" s="115">
        <f>IF('Drop-downs'!$B$9="U.K.",'UK new suppressed'!M42,IF('Drop-downs'!$B$9="England",'England new suppressed'!M42,IF('Drop-downs'!$B$9="Scotland",'Scotland new suppressed'!M42,IF('Drop-downs'!$B$9="Wales",'Wales new suppressed'!M42,IF('Drop-downs'!$B$9="Northern Ireland",'Northern Ireland new suppressed'!M42,"ERROR")))))</f>
        <v>70</v>
      </c>
      <c r="P55" s="116">
        <f>IF('Drop-downs'!$B$9="U.K.",'UK new suppressed'!N42,IF('Drop-downs'!$B$9="England",'England new suppressed'!N42,IF('Drop-downs'!$B$9="Scotland",'Scotland new suppressed'!N42,IF('Drop-downs'!$B$9="Wales",'Wales new suppressed'!N42,IF('Drop-downs'!$B$9="Northern Ireland",'Northern Ireland new suppressed'!N42,"ERROR")))))</f>
        <v>626</v>
      </c>
      <c r="Q55" s="117">
        <f>IF('Drop-downs'!$B$9="U.K.",'UK new suppressed'!O42,IF('Drop-downs'!$B$9="England",'England new suppressed'!O42,IF('Drop-downs'!$B$9="Scotland",'Scotland new suppressed'!O42,IF('Drop-downs'!$B$9="Wales",'Wales new suppressed'!O42,IF('Drop-downs'!$B$9="Northern Ireland",'Northern Ireland new suppressed'!O42,"ERROR")))))</f>
        <v>65</v>
      </c>
      <c r="R55" s="106"/>
      <c r="S55" s="115">
        <f>IF('Drop-downs'!$B$9="U.K.",'UK new suppressed'!Q42,IF('Drop-downs'!$B$9="England",'England new suppressed'!Q42,IF('Drop-downs'!$B$9="Scotland",'Scotland new suppressed'!Q42,IF('Drop-downs'!$B$9="Wales",'Wales new suppressed'!Q42,IF('Drop-downs'!$B$9="Northern Ireland",'Northern Ireland new suppressed'!Q42,"ERROR")))))</f>
        <v>21</v>
      </c>
      <c r="T55" s="116">
        <f>IF('Drop-downs'!$B$9="U.K.",'UK new suppressed'!R42,IF('Drop-downs'!$B$9="England",'England new suppressed'!R42,IF('Drop-downs'!$B$9="Scotland",'Scotland new suppressed'!R42,IF('Drop-downs'!$B$9="Wales",'Wales new suppressed'!R42,IF('Drop-downs'!$B$9="Northern Ireland",'Northern Ireland new suppressed'!R42,"ERROR")))))</f>
        <v>163</v>
      </c>
      <c r="U55" s="117">
        <f>IF('Drop-downs'!$B$9="U.K.",'UK new suppressed'!S42,IF('Drop-downs'!$B$9="England",'England new suppressed'!S42,IF('Drop-downs'!$B$9="Scotland",'Scotland new suppressed'!S42,IF('Drop-downs'!$B$9="Wales",'Wales new suppressed'!S42,IF('Drop-downs'!$B$9="Northern Ireland",'Northern Ireland new suppressed'!S42,"ERROR")))))</f>
        <v>34</v>
      </c>
      <c r="V55" s="115">
        <f>IF('Drop-downs'!$B$9="U.K.",'UK new suppressed'!T42,IF('Drop-downs'!$B$9="England",'England new suppressed'!T42,IF('Drop-downs'!$B$9="Scotland",'Scotland new suppressed'!T42,IF('Drop-downs'!$B$9="Wales",'Wales new suppressed'!T42,IF('Drop-downs'!$B$9="Northern Ireland",'Northern Ireland new suppressed'!T42,"ERROR")))))</f>
        <v>23</v>
      </c>
      <c r="W55" s="116">
        <f>IF('Drop-downs'!$B$9="U.K.",'UK new suppressed'!U42,IF('Drop-downs'!$B$9="England",'England new suppressed'!U42,IF('Drop-downs'!$B$9="Scotland",'Scotland new suppressed'!U42,IF('Drop-downs'!$B$9="Wales",'Wales new suppressed'!U42,IF('Drop-downs'!$B$9="Northern Ireland",'Northern Ireland new suppressed'!U42,"ERROR")))))</f>
        <v>76</v>
      </c>
      <c r="X55" s="117">
        <f>IF('Drop-downs'!$B$9="U.K.",'UK new suppressed'!V42,IF('Drop-downs'!$B$9="England",'England new suppressed'!V42,IF('Drop-downs'!$B$9="Scotland",'Scotland new suppressed'!V42,IF('Drop-downs'!$B$9="Wales",'Wales new suppressed'!V42,IF('Drop-downs'!$B$9="Northern Ireland",'Northern Ireland new suppressed'!V42,"ERROR")))))</f>
        <v>14</v>
      </c>
      <c r="Y55" s="106"/>
      <c r="Z55" s="115">
        <f>IF('Drop-downs'!$B$9="U.K.",'UK new suppressed'!X42,IF('Drop-downs'!$B$9="England",'England new suppressed'!X42,IF('Drop-downs'!$B$9="Scotland",'Scotland new suppressed'!X42,IF('Drop-downs'!$B$9="Wales",'Wales new suppressed'!X42,IF('Drop-downs'!$B$9="Northern Ireland",'Northern Ireland new suppressed'!X42,"ERROR")))))</f>
        <v>1953</v>
      </c>
      <c r="AA55" s="116">
        <f>IF('Drop-downs'!$B$9="U.K.",'UK new suppressed'!Y42,IF('Drop-downs'!$B$9="England",'England new suppressed'!Y42,IF('Drop-downs'!$B$9="Scotland",'Scotland new suppressed'!Y42,IF('Drop-downs'!$B$9="Wales",'Wales new suppressed'!Y42,IF('Drop-downs'!$B$9="Northern Ireland",'Northern Ireland new suppressed'!Y42,"ERROR")))))</f>
        <v>1692</v>
      </c>
      <c r="AB55" s="117">
        <f>IF('Drop-downs'!$B$9="U.K.",'UK new suppressed'!Z42,IF('Drop-downs'!$B$9="England",'England new suppressed'!Z42,IF('Drop-downs'!$B$9="Scotland",'Scotland new suppressed'!Z42,IF('Drop-downs'!$B$9="Wales",'Wales new suppressed'!Z42,IF('Drop-downs'!$B$9="Northern Ireland",'Northern Ireland new suppressed'!Z42,"ERROR")))))</f>
        <v>132</v>
      </c>
      <c r="AC55" s="115">
        <f>IF('Drop-downs'!$B$9="U.K.",'UK new suppressed'!AA42,IF('Drop-downs'!$B$9="England",'England new suppressed'!AA42,IF('Drop-downs'!$B$9="Scotland",'Scotland new suppressed'!AA42,IF('Drop-downs'!$B$9="Wales",'Wales new suppressed'!AA42,IF('Drop-downs'!$B$9="Northern Ireland",'Northern Ireland new suppressed'!AA42,"ERROR")))))</f>
        <v>2545</v>
      </c>
      <c r="AD55" s="116">
        <f>IF('Drop-downs'!$B$9="U.K.",'UK new suppressed'!AB42,IF('Drop-downs'!$B$9="England",'England new suppressed'!AB42,IF('Drop-downs'!$B$9="Scotland",'Scotland new suppressed'!AB42,IF('Drop-downs'!$B$9="Wales",'Wales new suppressed'!AB42,IF('Drop-downs'!$B$9="Northern Ireland",'Northern Ireland new suppressed'!AB42,"ERROR")))))</f>
        <v>3115</v>
      </c>
      <c r="AE55" s="117">
        <f>IF('Drop-downs'!$B$9="U.K.",'UK new suppressed'!AC42,IF('Drop-downs'!$B$9="England",'England new suppressed'!AC42,IF('Drop-downs'!$B$9="Scotland",'Scotland new suppressed'!AC42,IF('Drop-downs'!$B$9="Wales",'Wales new suppressed'!AC42,IF('Drop-downs'!$B$9="Northern Ireland",'Northern Ireland new suppressed'!AC42,"ERROR")))))</f>
        <v>131</v>
      </c>
      <c r="AF55" s="139"/>
      <c r="AG55" s="139"/>
      <c r="AH55" s="139"/>
      <c r="AI55" s="138"/>
    </row>
    <row r="56" spans="2:35" s="104" customFormat="1" x14ac:dyDescent="0.25">
      <c r="B56" s="109">
        <v>1986</v>
      </c>
      <c r="C56" s="105"/>
      <c r="D56" s="112">
        <f>IF('Drop-downs'!$B$9="U.K.",'UK new suppressed'!B43,IF('Drop-downs'!$B$9="England",'England new suppressed'!B43,IF('Drop-downs'!$B$9="Scotland",'Scotland new suppressed'!B43,IF('Drop-downs'!$B$9="Wales",'Wales new suppressed'!B43,IF('Drop-downs'!$B$9="Northern Ireland",'Northern Ireland new suppressed'!B43,"ERROR")))))</f>
        <v>646</v>
      </c>
      <c r="E56" s="113">
        <f>IF('Drop-downs'!$B$9="U.K.",'UK new suppressed'!C43,IF('Drop-downs'!$B$9="England",'England new suppressed'!C43,IF('Drop-downs'!$B$9="Scotland",'Scotland new suppressed'!C43,IF('Drop-downs'!$B$9="Wales",'Wales new suppressed'!C43,IF('Drop-downs'!$B$9="Northern Ireland",'Northern Ireland new suppressed'!C43,"ERROR")))))</f>
        <v>3182</v>
      </c>
      <c r="F56" s="114">
        <f>IF('Drop-downs'!$B$9="U.K.",'UK new suppressed'!D43,IF('Drop-downs'!$B$9="England",'England new suppressed'!D43,IF('Drop-downs'!$B$9="Scotland",'Scotland new suppressed'!D43,IF('Drop-downs'!$B$9="Wales",'Wales new suppressed'!D43,IF('Drop-downs'!$B$9="Northern Ireland",'Northern Ireland new suppressed'!D43,"ERROR")))))</f>
        <v>101</v>
      </c>
      <c r="G56" s="106"/>
      <c r="H56" s="112">
        <f>IF('Drop-downs'!$B$9="U.K.",'UK new suppressed'!F43,IF('Drop-downs'!$B$9="England",'England new suppressed'!F43,IF('Drop-downs'!$B$9="Scotland",'Scotland new suppressed'!F43,IF('Drop-downs'!$B$9="Wales",'Wales new suppressed'!F43,IF('Drop-downs'!$B$9="Northern Ireland",'Northern Ireland new suppressed'!F43,"ERROR")))))</f>
        <v>0</v>
      </c>
      <c r="I56" s="113">
        <f>IF('Drop-downs'!$B$9="U.K.",'UK new suppressed'!G43,IF('Drop-downs'!$B$9="England",'England new suppressed'!G43,IF('Drop-downs'!$B$9="Scotland",'Scotland new suppressed'!G43,IF('Drop-downs'!$B$9="Wales",'Wales new suppressed'!G43,IF('Drop-downs'!$B$9="Northern Ireland",'Northern Ireland new suppressed'!G43,"ERROR")))))</f>
        <v>134</v>
      </c>
      <c r="J56" s="114">
        <f>IF('Drop-downs'!$B$9="U.K.",'UK new suppressed'!H43,IF('Drop-downs'!$B$9="England",'England new suppressed'!H43,IF('Drop-downs'!$B$9="Scotland",'Scotland new suppressed'!H43,IF('Drop-downs'!$B$9="Wales",'Wales new suppressed'!H43,IF('Drop-downs'!$B$9="Northern Ireland",'Northern Ireland new suppressed'!H43,"ERROR")))))</f>
        <v>69</v>
      </c>
      <c r="K56" s="106"/>
      <c r="L56" s="112">
        <f>IF('Drop-downs'!$B$9="U.K.",'UK new suppressed'!J43,IF('Drop-downs'!$B$9="England",'England new suppressed'!J43,IF('Drop-downs'!$B$9="Scotland",'Scotland new suppressed'!J43,IF('Drop-downs'!$B$9="Wales",'Wales new suppressed'!J43,IF('Drop-downs'!$B$9="Northern Ireland",'Northern Ireland new suppressed'!J43,"ERROR")))))</f>
        <v>68</v>
      </c>
      <c r="M56" s="113">
        <f>IF('Drop-downs'!$B$9="U.K.",'UK new suppressed'!K43,IF('Drop-downs'!$B$9="England",'England new suppressed'!K43,IF('Drop-downs'!$B$9="Scotland",'Scotland new suppressed'!K43,IF('Drop-downs'!$B$9="Wales",'Wales new suppressed'!K43,IF('Drop-downs'!$B$9="Northern Ireland",'Northern Ireland new suppressed'!K43,"ERROR")))))</f>
        <v>530</v>
      </c>
      <c r="N56" s="114">
        <f>IF('Drop-downs'!$B$9="U.K.",'UK new suppressed'!L43,IF('Drop-downs'!$B$9="England",'England new suppressed'!L43,IF('Drop-downs'!$B$9="Scotland",'Scotland new suppressed'!L43,IF('Drop-downs'!$B$9="Wales",'Wales new suppressed'!L43,IF('Drop-downs'!$B$9="Northern Ireland",'Northern Ireland new suppressed'!L43,"ERROR")))))</f>
        <v>46</v>
      </c>
      <c r="O56" s="112">
        <f>IF('Drop-downs'!$B$9="U.K.",'UK new suppressed'!M43,IF('Drop-downs'!$B$9="England",'England new suppressed'!M43,IF('Drop-downs'!$B$9="Scotland",'Scotland new suppressed'!M43,IF('Drop-downs'!$B$9="Wales",'Wales new suppressed'!M43,IF('Drop-downs'!$B$9="Northern Ireland",'Northern Ireland new suppressed'!M43,"ERROR")))))</f>
        <v>55</v>
      </c>
      <c r="P56" s="113">
        <f>IF('Drop-downs'!$B$9="U.K.",'UK new suppressed'!N43,IF('Drop-downs'!$B$9="England",'England new suppressed'!N43,IF('Drop-downs'!$B$9="Scotland",'Scotland new suppressed'!N43,IF('Drop-downs'!$B$9="Wales",'Wales new suppressed'!N43,IF('Drop-downs'!$B$9="Northern Ireland",'Northern Ireland new suppressed'!N43,"ERROR")))))</f>
        <v>686</v>
      </c>
      <c r="Q56" s="114">
        <f>IF('Drop-downs'!$B$9="U.K.",'UK new suppressed'!O43,IF('Drop-downs'!$B$9="England",'England new suppressed'!O43,IF('Drop-downs'!$B$9="Scotland",'Scotland new suppressed'!O43,IF('Drop-downs'!$B$9="Wales",'Wales new suppressed'!O43,IF('Drop-downs'!$B$9="Northern Ireland",'Northern Ireland new suppressed'!O43,"ERROR")))))</f>
        <v>67</v>
      </c>
      <c r="R56" s="106"/>
      <c r="S56" s="112">
        <f>IF('Drop-downs'!$B$9="U.K.",'UK new suppressed'!Q43,IF('Drop-downs'!$B$9="England",'England new suppressed'!Q43,IF('Drop-downs'!$B$9="Scotland",'Scotland new suppressed'!Q43,IF('Drop-downs'!$B$9="Wales",'Wales new suppressed'!Q43,IF('Drop-downs'!$B$9="Northern Ireland",'Northern Ireland new suppressed'!Q43,"ERROR")))))</f>
        <v>28</v>
      </c>
      <c r="T56" s="113">
        <f>IF('Drop-downs'!$B$9="U.K.",'UK new suppressed'!R43,IF('Drop-downs'!$B$9="England",'England new suppressed'!R43,IF('Drop-downs'!$B$9="Scotland",'Scotland new suppressed'!R43,IF('Drop-downs'!$B$9="Wales",'Wales new suppressed'!R43,IF('Drop-downs'!$B$9="Northern Ireland",'Northern Ireland new suppressed'!R43,"ERROR")))))</f>
        <v>192</v>
      </c>
      <c r="U56" s="114">
        <f>IF('Drop-downs'!$B$9="U.K.",'UK new suppressed'!S43,IF('Drop-downs'!$B$9="England",'England new suppressed'!S43,IF('Drop-downs'!$B$9="Scotland",'Scotland new suppressed'!S43,IF('Drop-downs'!$B$9="Wales",'Wales new suppressed'!S43,IF('Drop-downs'!$B$9="Northern Ireland",'Northern Ireland new suppressed'!S43,"ERROR")))))</f>
        <v>45</v>
      </c>
      <c r="V56" s="112">
        <f>IF('Drop-downs'!$B$9="U.K.",'UK new suppressed'!T43,IF('Drop-downs'!$B$9="England",'England new suppressed'!T43,IF('Drop-downs'!$B$9="Scotland",'Scotland new suppressed'!T43,IF('Drop-downs'!$B$9="Wales",'Wales new suppressed'!T43,IF('Drop-downs'!$B$9="Northern Ireland",'Northern Ireland new suppressed'!T43,"ERROR")))))</f>
        <v>21</v>
      </c>
      <c r="W56" s="113">
        <f>IF('Drop-downs'!$B$9="U.K.",'UK new suppressed'!U43,IF('Drop-downs'!$B$9="England",'England new suppressed'!U43,IF('Drop-downs'!$B$9="Scotland",'Scotland new suppressed'!U43,IF('Drop-downs'!$B$9="Wales",'Wales new suppressed'!U43,IF('Drop-downs'!$B$9="Northern Ireland",'Northern Ireland new suppressed'!U43,"ERROR")))))</f>
        <v>80</v>
      </c>
      <c r="X56" s="114">
        <f>IF('Drop-downs'!$B$9="U.K.",'UK new suppressed'!V43,IF('Drop-downs'!$B$9="England",'England new suppressed'!V43,IF('Drop-downs'!$B$9="Scotland",'Scotland new suppressed'!V43,IF('Drop-downs'!$B$9="Wales",'Wales new suppressed'!V43,IF('Drop-downs'!$B$9="Northern Ireland",'Northern Ireland new suppressed'!V43,"ERROR")))))</f>
        <v>16</v>
      </c>
      <c r="Y56" s="106"/>
      <c r="Z56" s="112">
        <f>IF('Drop-downs'!$B$9="U.K.",'UK new suppressed'!X43,IF('Drop-downs'!$B$9="England",'England new suppressed'!X43,IF('Drop-downs'!$B$9="Scotland",'Scotland new suppressed'!X43,IF('Drop-downs'!$B$9="Wales",'Wales new suppressed'!X43,IF('Drop-downs'!$B$9="Northern Ireland",'Northern Ireland new suppressed'!X43,"ERROR")))))</f>
        <v>2036</v>
      </c>
      <c r="AA56" s="113">
        <f>IF('Drop-downs'!$B$9="U.K.",'UK new suppressed'!Y43,IF('Drop-downs'!$B$9="England",'England new suppressed'!Y43,IF('Drop-downs'!$B$9="Scotland",'Scotland new suppressed'!Y43,IF('Drop-downs'!$B$9="Wales",'Wales new suppressed'!Y43,IF('Drop-downs'!$B$9="Northern Ireland",'Northern Ireland new suppressed'!Y43,"ERROR")))))</f>
        <v>1871</v>
      </c>
      <c r="AB56" s="114">
        <f>IF('Drop-downs'!$B$9="U.K.",'UK new suppressed'!Z43,IF('Drop-downs'!$B$9="England",'England new suppressed'!Z43,IF('Drop-downs'!$B$9="Scotland",'Scotland new suppressed'!Z43,IF('Drop-downs'!$B$9="Wales",'Wales new suppressed'!Z43,IF('Drop-downs'!$B$9="Northern Ireland",'Northern Ireland new suppressed'!Z43,"ERROR")))))</f>
        <v>123</v>
      </c>
      <c r="AC56" s="112">
        <f>IF('Drop-downs'!$B$9="U.K.",'UK new suppressed'!AA43,IF('Drop-downs'!$B$9="England",'England new suppressed'!AA43,IF('Drop-downs'!$B$9="Scotland",'Scotland new suppressed'!AA43,IF('Drop-downs'!$B$9="Wales",'Wales new suppressed'!AA43,IF('Drop-downs'!$B$9="Northern Ireland",'Northern Ireland new suppressed'!AA43,"ERROR")))))</f>
        <v>2592</v>
      </c>
      <c r="AD56" s="113">
        <f>IF('Drop-downs'!$B$9="U.K.",'UK new suppressed'!AB43,IF('Drop-downs'!$B$9="England",'England new suppressed'!AB43,IF('Drop-downs'!$B$9="Scotland",'Scotland new suppressed'!AB43,IF('Drop-downs'!$B$9="Wales",'Wales new suppressed'!AB43,IF('Drop-downs'!$B$9="Northern Ireland",'Northern Ireland new suppressed'!AB43,"ERROR")))))</f>
        <v>3177</v>
      </c>
      <c r="AE56" s="114">
        <f>IF('Drop-downs'!$B$9="U.K.",'UK new suppressed'!AC43,IF('Drop-downs'!$B$9="England",'England new suppressed'!AC43,IF('Drop-downs'!$B$9="Scotland",'Scotland new suppressed'!AC43,IF('Drop-downs'!$B$9="Wales",'Wales new suppressed'!AC43,IF('Drop-downs'!$B$9="Northern Ireland",'Northern Ireland new suppressed'!AC43,"ERROR")))))</f>
        <v>150</v>
      </c>
      <c r="AF56" s="137"/>
      <c r="AG56" s="137"/>
      <c r="AH56" s="137"/>
      <c r="AI56" s="138"/>
    </row>
    <row r="57" spans="2:35" s="104" customFormat="1" x14ac:dyDescent="0.25">
      <c r="B57" s="110">
        <v>1987</v>
      </c>
      <c r="C57" s="105"/>
      <c r="D57" s="115">
        <f>IF('Drop-downs'!$B$9="U.K.",'UK new suppressed'!B44,IF('Drop-downs'!$B$9="England",'England new suppressed'!B44,IF('Drop-downs'!$B$9="Scotland",'Scotland new suppressed'!B44,IF('Drop-downs'!$B$9="Wales",'Wales new suppressed'!B44,IF('Drop-downs'!$B$9="Northern Ireland",'Northern Ireland new suppressed'!B44,"ERROR")))))</f>
        <v>608</v>
      </c>
      <c r="E57" s="116">
        <f>IF('Drop-downs'!$B$9="U.K.",'UK new suppressed'!C44,IF('Drop-downs'!$B$9="England",'England new suppressed'!C44,IF('Drop-downs'!$B$9="Scotland",'Scotland new suppressed'!C44,IF('Drop-downs'!$B$9="Wales",'Wales new suppressed'!C44,IF('Drop-downs'!$B$9="Northern Ireland",'Northern Ireland new suppressed'!C44,"ERROR")))))</f>
        <v>3801</v>
      </c>
      <c r="F57" s="117">
        <f>IF('Drop-downs'!$B$9="U.K.",'UK new suppressed'!D44,IF('Drop-downs'!$B$9="England",'England new suppressed'!D44,IF('Drop-downs'!$B$9="Scotland",'Scotland new suppressed'!D44,IF('Drop-downs'!$B$9="Wales",'Wales new suppressed'!D44,IF('Drop-downs'!$B$9="Northern Ireland",'Northern Ireland new suppressed'!D44,"ERROR")))))</f>
        <v>111</v>
      </c>
      <c r="G57" s="106"/>
      <c r="H57" s="115" t="str">
        <f>IF('Drop-downs'!$B$9="U.K.",'UK new suppressed'!F44,IF('Drop-downs'!$B$9="England",'England new suppressed'!F44,IF('Drop-downs'!$B$9="Scotland",'Scotland new suppressed'!F44,IF('Drop-downs'!$B$9="Wales",'Wales new suppressed'!F44,IF('Drop-downs'!$B$9="Northern Ireland",'Northern Ireland new suppressed'!F44,"ERROR")))))</f>
        <v>&lt;5</v>
      </c>
      <c r="I57" s="116">
        <f>IF('Drop-downs'!$B$9="U.K.",'UK new suppressed'!G44,IF('Drop-downs'!$B$9="England",'England new suppressed'!G44,IF('Drop-downs'!$B$9="Scotland",'Scotland new suppressed'!G44,IF('Drop-downs'!$B$9="Wales",'Wales new suppressed'!G44,IF('Drop-downs'!$B$9="Northern Ireland",'Northern Ireland new suppressed'!G44,"ERROR")))))</f>
        <v>148</v>
      </c>
      <c r="J57" s="117">
        <f>IF('Drop-downs'!$B$9="U.K.",'UK new suppressed'!H44,IF('Drop-downs'!$B$9="England",'England new suppressed'!H44,IF('Drop-downs'!$B$9="Scotland",'Scotland new suppressed'!H44,IF('Drop-downs'!$B$9="Wales",'Wales new suppressed'!H44,IF('Drop-downs'!$B$9="Northern Ireland",'Northern Ireland new suppressed'!H44,"ERROR")))))</f>
        <v>73</v>
      </c>
      <c r="K57" s="106"/>
      <c r="L57" s="115">
        <f>IF('Drop-downs'!$B$9="U.K.",'UK new suppressed'!J44,IF('Drop-downs'!$B$9="England",'England new suppressed'!J44,IF('Drop-downs'!$B$9="Scotland",'Scotland new suppressed'!J44,IF('Drop-downs'!$B$9="Wales",'Wales new suppressed'!J44,IF('Drop-downs'!$B$9="Northern Ireland",'Northern Ireland new suppressed'!J44,"ERROR")))))</f>
        <v>65</v>
      </c>
      <c r="M57" s="116">
        <f>IF('Drop-downs'!$B$9="U.K.",'UK new suppressed'!K44,IF('Drop-downs'!$B$9="England",'England new suppressed'!K44,IF('Drop-downs'!$B$9="Scotland",'Scotland new suppressed'!K44,IF('Drop-downs'!$B$9="Wales",'Wales new suppressed'!K44,IF('Drop-downs'!$B$9="Northern Ireland",'Northern Ireland new suppressed'!K44,"ERROR")))))</f>
        <v>626</v>
      </c>
      <c r="N57" s="117">
        <f>IF('Drop-downs'!$B$9="U.K.",'UK new suppressed'!L44,IF('Drop-downs'!$B$9="England",'England new suppressed'!L44,IF('Drop-downs'!$B$9="Scotland",'Scotland new suppressed'!L44,IF('Drop-downs'!$B$9="Wales",'Wales new suppressed'!L44,IF('Drop-downs'!$B$9="Northern Ireland",'Northern Ireland new suppressed'!L44,"ERROR")))))</f>
        <v>65</v>
      </c>
      <c r="O57" s="115">
        <f>IF('Drop-downs'!$B$9="U.K.",'UK new suppressed'!M44,IF('Drop-downs'!$B$9="England",'England new suppressed'!M44,IF('Drop-downs'!$B$9="Scotland",'Scotland new suppressed'!M44,IF('Drop-downs'!$B$9="Wales",'Wales new suppressed'!M44,IF('Drop-downs'!$B$9="Northern Ireland",'Northern Ireland new suppressed'!M44,"ERROR")))))</f>
        <v>65</v>
      </c>
      <c r="P57" s="116">
        <f>IF('Drop-downs'!$B$9="U.K.",'UK new suppressed'!N44,IF('Drop-downs'!$B$9="England",'England new suppressed'!N44,IF('Drop-downs'!$B$9="Scotland",'Scotland new suppressed'!N44,IF('Drop-downs'!$B$9="Wales",'Wales new suppressed'!N44,IF('Drop-downs'!$B$9="Northern Ireland",'Northern Ireland new suppressed'!N44,"ERROR")))))</f>
        <v>700</v>
      </c>
      <c r="Q57" s="117">
        <f>IF('Drop-downs'!$B$9="U.K.",'UK new suppressed'!O44,IF('Drop-downs'!$B$9="England",'England new suppressed'!O44,IF('Drop-downs'!$B$9="Scotland",'Scotland new suppressed'!O44,IF('Drop-downs'!$B$9="Wales",'Wales new suppressed'!O44,IF('Drop-downs'!$B$9="Northern Ireland",'Northern Ireland new suppressed'!O44,"ERROR")))))</f>
        <v>78</v>
      </c>
      <c r="R57" s="106"/>
      <c r="S57" s="115">
        <f>IF('Drop-downs'!$B$9="U.K.",'UK new suppressed'!Q44,IF('Drop-downs'!$B$9="England",'England new suppressed'!Q44,IF('Drop-downs'!$B$9="Scotland",'Scotland new suppressed'!Q44,IF('Drop-downs'!$B$9="Wales",'Wales new suppressed'!Q44,IF('Drop-downs'!$B$9="Northern Ireland",'Northern Ireland new suppressed'!Q44,"ERROR")))))</f>
        <v>18</v>
      </c>
      <c r="T57" s="116">
        <f>IF('Drop-downs'!$B$9="U.K.",'UK new suppressed'!R44,IF('Drop-downs'!$B$9="England",'England new suppressed'!R44,IF('Drop-downs'!$B$9="Scotland",'Scotland new suppressed'!R44,IF('Drop-downs'!$B$9="Wales",'Wales new suppressed'!R44,IF('Drop-downs'!$B$9="Northern Ireland",'Northern Ireland new suppressed'!R44,"ERROR")))))</f>
        <v>174</v>
      </c>
      <c r="U57" s="117">
        <f>IF('Drop-downs'!$B$9="U.K.",'UK new suppressed'!S44,IF('Drop-downs'!$B$9="England",'England new suppressed'!S44,IF('Drop-downs'!$B$9="Scotland",'Scotland new suppressed'!S44,IF('Drop-downs'!$B$9="Wales",'Wales new suppressed'!S44,IF('Drop-downs'!$B$9="Northern Ireland",'Northern Ireland new suppressed'!S44,"ERROR")))))</f>
        <v>45</v>
      </c>
      <c r="V57" s="115">
        <f>IF('Drop-downs'!$B$9="U.K.",'UK new suppressed'!T44,IF('Drop-downs'!$B$9="England",'England new suppressed'!T44,IF('Drop-downs'!$B$9="Scotland",'Scotland new suppressed'!T44,IF('Drop-downs'!$B$9="Wales",'Wales new suppressed'!T44,IF('Drop-downs'!$B$9="Northern Ireland",'Northern Ireland new suppressed'!T44,"ERROR")))))</f>
        <v>13</v>
      </c>
      <c r="W57" s="116">
        <f>IF('Drop-downs'!$B$9="U.K.",'UK new suppressed'!U44,IF('Drop-downs'!$B$9="England",'England new suppressed'!U44,IF('Drop-downs'!$B$9="Scotland",'Scotland new suppressed'!U44,IF('Drop-downs'!$B$9="Wales",'Wales new suppressed'!U44,IF('Drop-downs'!$B$9="Northern Ireland",'Northern Ireland new suppressed'!U44,"ERROR")))))</f>
        <v>84</v>
      </c>
      <c r="X57" s="117">
        <f>IF('Drop-downs'!$B$9="U.K.",'UK new suppressed'!V44,IF('Drop-downs'!$B$9="England",'England new suppressed'!V44,IF('Drop-downs'!$B$9="Scotland",'Scotland new suppressed'!V44,IF('Drop-downs'!$B$9="Wales",'Wales new suppressed'!V44,IF('Drop-downs'!$B$9="Northern Ireland",'Northern Ireland new suppressed'!V44,"ERROR")))))</f>
        <v>21</v>
      </c>
      <c r="Y57" s="106"/>
      <c r="Z57" s="115">
        <f>IF('Drop-downs'!$B$9="U.K.",'UK new suppressed'!X44,IF('Drop-downs'!$B$9="England",'England new suppressed'!X44,IF('Drop-downs'!$B$9="Scotland",'Scotland new suppressed'!X44,IF('Drop-downs'!$B$9="Wales",'Wales new suppressed'!X44,IF('Drop-downs'!$B$9="Northern Ireland",'Northern Ireland new suppressed'!X44,"ERROR")))))</f>
        <v>2205</v>
      </c>
      <c r="AA57" s="116">
        <f>IF('Drop-downs'!$B$9="U.K.",'UK new suppressed'!Y44,IF('Drop-downs'!$B$9="England",'England new suppressed'!Y44,IF('Drop-downs'!$B$9="Scotland",'Scotland new suppressed'!Y44,IF('Drop-downs'!$B$9="Wales",'Wales new suppressed'!Y44,IF('Drop-downs'!$B$9="Northern Ireland",'Northern Ireland new suppressed'!Y44,"ERROR")))))</f>
        <v>2145</v>
      </c>
      <c r="AB57" s="117">
        <f>IF('Drop-downs'!$B$9="U.K.",'UK new suppressed'!Z44,IF('Drop-downs'!$B$9="England",'England new suppressed'!Z44,IF('Drop-downs'!$B$9="Scotland",'Scotland new suppressed'!Z44,IF('Drop-downs'!$B$9="Wales",'Wales new suppressed'!Z44,IF('Drop-downs'!$B$9="Northern Ireland",'Northern Ireland new suppressed'!Z44,"ERROR")))))</f>
        <v>150</v>
      </c>
      <c r="AC57" s="115">
        <f>IF('Drop-downs'!$B$9="U.K.",'UK new suppressed'!AA44,IF('Drop-downs'!$B$9="England",'England new suppressed'!AA44,IF('Drop-downs'!$B$9="Scotland",'Scotland new suppressed'!AA44,IF('Drop-downs'!$B$9="Wales",'Wales new suppressed'!AA44,IF('Drop-downs'!$B$9="Northern Ireland",'Northern Ireland new suppressed'!AA44,"ERROR")))))</f>
        <v>2552</v>
      </c>
      <c r="AD57" s="116">
        <f>IF('Drop-downs'!$B$9="U.K.",'UK new suppressed'!AB44,IF('Drop-downs'!$B$9="England",'England new suppressed'!AB44,IF('Drop-downs'!$B$9="Scotland",'Scotland new suppressed'!AB44,IF('Drop-downs'!$B$9="Wales",'Wales new suppressed'!AB44,IF('Drop-downs'!$B$9="Northern Ireland",'Northern Ireland new suppressed'!AB44,"ERROR")))))</f>
        <v>3494</v>
      </c>
      <c r="AE57" s="117">
        <f>IF('Drop-downs'!$B$9="U.K.",'UK new suppressed'!AC44,IF('Drop-downs'!$B$9="England",'England new suppressed'!AC44,IF('Drop-downs'!$B$9="Scotland",'Scotland new suppressed'!AC44,IF('Drop-downs'!$B$9="Wales",'Wales new suppressed'!AC44,IF('Drop-downs'!$B$9="Northern Ireland",'Northern Ireland new suppressed'!AC44,"ERROR")))))</f>
        <v>201</v>
      </c>
      <c r="AF57" s="139"/>
      <c r="AG57" s="139"/>
      <c r="AH57" s="139"/>
      <c r="AI57" s="138"/>
    </row>
    <row r="58" spans="2:35" s="104" customFormat="1" x14ac:dyDescent="0.25">
      <c r="B58" s="109">
        <v>1988</v>
      </c>
      <c r="C58" s="105"/>
      <c r="D58" s="112">
        <f>IF('Drop-downs'!$B$9="U.K.",'UK new suppressed'!B45,IF('Drop-downs'!$B$9="England",'England new suppressed'!B45,IF('Drop-downs'!$B$9="Scotland",'Scotland new suppressed'!B45,IF('Drop-downs'!$B$9="Wales",'Wales new suppressed'!B45,IF('Drop-downs'!$B$9="Northern Ireland",'Northern Ireland new suppressed'!B45,"ERROR")))))</f>
        <v>666</v>
      </c>
      <c r="E58" s="113">
        <f>IF('Drop-downs'!$B$9="U.K.",'UK new suppressed'!C45,IF('Drop-downs'!$B$9="England",'England new suppressed'!C45,IF('Drop-downs'!$B$9="Scotland",'Scotland new suppressed'!C45,IF('Drop-downs'!$B$9="Wales",'Wales new suppressed'!C45,IF('Drop-downs'!$B$9="Northern Ireland",'Northern Ireland new suppressed'!C45,"ERROR")))))</f>
        <v>4302</v>
      </c>
      <c r="F58" s="114">
        <f>IF('Drop-downs'!$B$9="U.K.",'UK new suppressed'!D45,IF('Drop-downs'!$B$9="England",'England new suppressed'!D45,IF('Drop-downs'!$B$9="Scotland",'Scotland new suppressed'!D45,IF('Drop-downs'!$B$9="Wales",'Wales new suppressed'!D45,IF('Drop-downs'!$B$9="Northern Ireland",'Northern Ireland new suppressed'!D45,"ERROR")))))</f>
        <v>154</v>
      </c>
      <c r="G58" s="106"/>
      <c r="H58" s="112" t="str">
        <f>IF('Drop-downs'!$B$9="U.K.",'UK new suppressed'!F45,IF('Drop-downs'!$B$9="England",'England new suppressed'!F45,IF('Drop-downs'!$B$9="Scotland",'Scotland new suppressed'!F45,IF('Drop-downs'!$B$9="Wales",'Wales new suppressed'!F45,IF('Drop-downs'!$B$9="Northern Ireland",'Northern Ireland new suppressed'!F45,"ERROR")))))</f>
        <v>&lt;5</v>
      </c>
      <c r="I58" s="113">
        <f>IF('Drop-downs'!$B$9="U.K.",'UK new suppressed'!G45,IF('Drop-downs'!$B$9="England",'England new suppressed'!G45,IF('Drop-downs'!$B$9="Scotland",'Scotland new suppressed'!G45,IF('Drop-downs'!$B$9="Wales",'Wales new suppressed'!G45,IF('Drop-downs'!$B$9="Northern Ireland",'Northern Ireland new suppressed'!G45,"ERROR")))))</f>
        <v>167</v>
      </c>
      <c r="J58" s="114">
        <f>IF('Drop-downs'!$B$9="U.K.",'UK new suppressed'!H45,IF('Drop-downs'!$B$9="England",'England new suppressed'!H45,IF('Drop-downs'!$B$9="Scotland",'Scotland new suppressed'!H45,IF('Drop-downs'!$B$9="Wales",'Wales new suppressed'!H45,IF('Drop-downs'!$B$9="Northern Ireland",'Northern Ireland new suppressed'!H45,"ERROR")))))</f>
        <v>90</v>
      </c>
      <c r="K58" s="106"/>
      <c r="L58" s="112">
        <f>IF('Drop-downs'!$B$9="U.K.",'UK new suppressed'!J45,IF('Drop-downs'!$B$9="England",'England new suppressed'!J45,IF('Drop-downs'!$B$9="Scotland",'Scotland new suppressed'!J45,IF('Drop-downs'!$B$9="Wales",'Wales new suppressed'!J45,IF('Drop-downs'!$B$9="Northern Ireland",'Northern Ireland new suppressed'!J45,"ERROR")))))</f>
        <v>62</v>
      </c>
      <c r="M58" s="113">
        <f>IF('Drop-downs'!$B$9="U.K.",'UK new suppressed'!K45,IF('Drop-downs'!$B$9="England",'England new suppressed'!K45,IF('Drop-downs'!$B$9="Scotland",'Scotland new suppressed'!K45,IF('Drop-downs'!$B$9="Wales",'Wales new suppressed'!K45,IF('Drop-downs'!$B$9="Northern Ireland",'Northern Ireland new suppressed'!K45,"ERROR")))))</f>
        <v>684</v>
      </c>
      <c r="N58" s="114">
        <f>IF('Drop-downs'!$B$9="U.K.",'UK new suppressed'!L45,IF('Drop-downs'!$B$9="England",'England new suppressed'!L45,IF('Drop-downs'!$B$9="Scotland",'Scotland new suppressed'!L45,IF('Drop-downs'!$B$9="Wales",'Wales new suppressed'!L45,IF('Drop-downs'!$B$9="Northern Ireland",'Northern Ireland new suppressed'!L45,"ERROR")))))</f>
        <v>65</v>
      </c>
      <c r="O58" s="112">
        <f>IF('Drop-downs'!$B$9="U.K.",'UK new suppressed'!M45,IF('Drop-downs'!$B$9="England",'England new suppressed'!M45,IF('Drop-downs'!$B$9="Scotland",'Scotland new suppressed'!M45,IF('Drop-downs'!$B$9="Wales",'Wales new suppressed'!M45,IF('Drop-downs'!$B$9="Northern Ireland",'Northern Ireland new suppressed'!M45,"ERROR")))))</f>
        <v>67</v>
      </c>
      <c r="P58" s="113">
        <f>IF('Drop-downs'!$B$9="U.K.",'UK new suppressed'!N45,IF('Drop-downs'!$B$9="England",'England new suppressed'!N45,IF('Drop-downs'!$B$9="Scotland",'Scotland new suppressed'!N45,IF('Drop-downs'!$B$9="Wales",'Wales new suppressed'!N45,IF('Drop-downs'!$B$9="Northern Ireland",'Northern Ireland new suppressed'!N45,"ERROR")))))</f>
        <v>815</v>
      </c>
      <c r="Q58" s="114">
        <f>IF('Drop-downs'!$B$9="U.K.",'UK new suppressed'!O45,IF('Drop-downs'!$B$9="England",'England new suppressed'!O45,IF('Drop-downs'!$B$9="Scotland",'Scotland new suppressed'!O45,IF('Drop-downs'!$B$9="Wales",'Wales new suppressed'!O45,IF('Drop-downs'!$B$9="Northern Ireland",'Northern Ireland new suppressed'!O45,"ERROR")))))</f>
        <v>119</v>
      </c>
      <c r="R58" s="106"/>
      <c r="S58" s="112">
        <f>IF('Drop-downs'!$B$9="U.K.",'UK new suppressed'!Q45,IF('Drop-downs'!$B$9="England",'England new suppressed'!Q45,IF('Drop-downs'!$B$9="Scotland",'Scotland new suppressed'!Q45,IF('Drop-downs'!$B$9="Wales",'Wales new suppressed'!Q45,IF('Drop-downs'!$B$9="Northern Ireland",'Northern Ireland new suppressed'!Q45,"ERROR")))))</f>
        <v>7</v>
      </c>
      <c r="T58" s="113">
        <f>IF('Drop-downs'!$B$9="U.K.",'UK new suppressed'!R45,IF('Drop-downs'!$B$9="England",'England new suppressed'!R45,IF('Drop-downs'!$B$9="Scotland",'Scotland new suppressed'!R45,IF('Drop-downs'!$B$9="Wales",'Wales new suppressed'!R45,IF('Drop-downs'!$B$9="Northern Ireland",'Northern Ireland new suppressed'!R45,"ERROR")))))</f>
        <v>194</v>
      </c>
      <c r="U58" s="114">
        <f>IF('Drop-downs'!$B$9="U.K.",'UK new suppressed'!S45,IF('Drop-downs'!$B$9="England",'England new suppressed'!S45,IF('Drop-downs'!$B$9="Scotland",'Scotland new suppressed'!S45,IF('Drop-downs'!$B$9="Wales",'Wales new suppressed'!S45,IF('Drop-downs'!$B$9="Northern Ireland",'Northern Ireland new suppressed'!S45,"ERROR")))))</f>
        <v>47</v>
      </c>
      <c r="V58" s="112">
        <f>IF('Drop-downs'!$B$9="U.K.",'UK new suppressed'!T45,IF('Drop-downs'!$B$9="England",'England new suppressed'!T45,IF('Drop-downs'!$B$9="Scotland",'Scotland new suppressed'!T45,IF('Drop-downs'!$B$9="Wales",'Wales new suppressed'!T45,IF('Drop-downs'!$B$9="Northern Ireland",'Northern Ireland new suppressed'!T45,"ERROR")))))</f>
        <v>15</v>
      </c>
      <c r="W58" s="113">
        <f>IF('Drop-downs'!$B$9="U.K.",'UK new suppressed'!U45,IF('Drop-downs'!$B$9="England",'England new suppressed'!U45,IF('Drop-downs'!$B$9="Scotland",'Scotland new suppressed'!U45,IF('Drop-downs'!$B$9="Wales",'Wales new suppressed'!U45,IF('Drop-downs'!$B$9="Northern Ireland",'Northern Ireland new suppressed'!U45,"ERROR")))))</f>
        <v>86</v>
      </c>
      <c r="X58" s="114">
        <f>IF('Drop-downs'!$B$9="U.K.",'UK new suppressed'!V45,IF('Drop-downs'!$B$9="England",'England new suppressed'!V45,IF('Drop-downs'!$B$9="Scotland",'Scotland new suppressed'!V45,IF('Drop-downs'!$B$9="Wales",'Wales new suppressed'!V45,IF('Drop-downs'!$B$9="Northern Ireland",'Northern Ireland new suppressed'!V45,"ERROR")))))</f>
        <v>22</v>
      </c>
      <c r="Y58" s="106"/>
      <c r="Z58" s="112">
        <f>IF('Drop-downs'!$B$9="U.K.",'UK new suppressed'!X45,IF('Drop-downs'!$B$9="England",'England new suppressed'!X45,IF('Drop-downs'!$B$9="Scotland",'Scotland new suppressed'!X45,IF('Drop-downs'!$B$9="Wales",'Wales new suppressed'!X45,IF('Drop-downs'!$B$9="Northern Ireland",'Northern Ireland new suppressed'!X45,"ERROR")))))</f>
        <v>2370</v>
      </c>
      <c r="AA58" s="113">
        <f>IF('Drop-downs'!$B$9="U.K.",'UK new suppressed'!Y45,IF('Drop-downs'!$B$9="England",'England new suppressed'!Y45,IF('Drop-downs'!$B$9="Scotland",'Scotland new suppressed'!Y45,IF('Drop-downs'!$B$9="Wales",'Wales new suppressed'!Y45,IF('Drop-downs'!$B$9="Northern Ireland",'Northern Ireland new suppressed'!Y45,"ERROR")))))</f>
        <v>2478</v>
      </c>
      <c r="AB58" s="114">
        <f>IF('Drop-downs'!$B$9="U.K.",'UK new suppressed'!Z45,IF('Drop-downs'!$B$9="England",'England new suppressed'!Z45,IF('Drop-downs'!$B$9="Scotland",'Scotland new suppressed'!Z45,IF('Drop-downs'!$B$9="Wales",'Wales new suppressed'!Z45,IF('Drop-downs'!$B$9="Northern Ireland",'Northern Ireland new suppressed'!Z45,"ERROR")))))</f>
        <v>164</v>
      </c>
      <c r="AC58" s="112">
        <f>IF('Drop-downs'!$B$9="U.K.",'UK new suppressed'!AA45,IF('Drop-downs'!$B$9="England",'England new suppressed'!AA45,IF('Drop-downs'!$B$9="Scotland",'Scotland new suppressed'!AA45,IF('Drop-downs'!$B$9="Wales",'Wales new suppressed'!AA45,IF('Drop-downs'!$B$9="Northern Ireland",'Northern Ireland new suppressed'!AA45,"ERROR")))))</f>
        <v>2852</v>
      </c>
      <c r="AD58" s="113">
        <f>IF('Drop-downs'!$B$9="U.K.",'UK new suppressed'!AB45,IF('Drop-downs'!$B$9="England",'England new suppressed'!AB45,IF('Drop-downs'!$B$9="Scotland",'Scotland new suppressed'!AB45,IF('Drop-downs'!$B$9="Wales",'Wales new suppressed'!AB45,IF('Drop-downs'!$B$9="Northern Ireland",'Northern Ireland new suppressed'!AB45,"ERROR")))))</f>
        <v>4116</v>
      </c>
      <c r="AE58" s="114">
        <f>IF('Drop-downs'!$B$9="U.K.",'UK new suppressed'!AC45,IF('Drop-downs'!$B$9="England",'England new suppressed'!AC45,IF('Drop-downs'!$B$9="Scotland",'Scotland new suppressed'!AC45,IF('Drop-downs'!$B$9="Wales",'Wales new suppressed'!AC45,IF('Drop-downs'!$B$9="Northern Ireland",'Northern Ireland new suppressed'!AC45,"ERROR")))))</f>
        <v>223</v>
      </c>
      <c r="AF58" s="137"/>
      <c r="AG58" s="137"/>
      <c r="AH58" s="137"/>
      <c r="AI58" s="138"/>
    </row>
    <row r="59" spans="2:35" s="104" customFormat="1" x14ac:dyDescent="0.25">
      <c r="B59" s="110">
        <v>1989</v>
      </c>
      <c r="C59" s="105"/>
      <c r="D59" s="115">
        <f>IF('Drop-downs'!$B$9="U.K.",'UK new suppressed'!B46,IF('Drop-downs'!$B$9="England",'England new suppressed'!B46,IF('Drop-downs'!$B$9="Scotland",'Scotland new suppressed'!B46,IF('Drop-downs'!$B$9="Wales",'Wales new suppressed'!B46,IF('Drop-downs'!$B$9="Northern Ireland",'Northern Ireland new suppressed'!B46,"ERROR")))))</f>
        <v>693</v>
      </c>
      <c r="E59" s="116">
        <f>IF('Drop-downs'!$B$9="U.K.",'UK new suppressed'!C46,IF('Drop-downs'!$B$9="England",'England new suppressed'!C46,IF('Drop-downs'!$B$9="Scotland",'Scotland new suppressed'!C46,IF('Drop-downs'!$B$9="Wales",'Wales new suppressed'!C46,IF('Drop-downs'!$B$9="Northern Ireland",'Northern Ireland new suppressed'!C46,"ERROR")))))</f>
        <v>5223</v>
      </c>
      <c r="F59" s="117">
        <f>IF('Drop-downs'!$B$9="U.K.",'UK new suppressed'!D46,IF('Drop-downs'!$B$9="England",'England new suppressed'!D46,IF('Drop-downs'!$B$9="Scotland",'Scotland new suppressed'!D46,IF('Drop-downs'!$B$9="Wales",'Wales new suppressed'!D46,IF('Drop-downs'!$B$9="Northern Ireland",'Northern Ireland new suppressed'!D46,"ERROR")))))</f>
        <v>176</v>
      </c>
      <c r="G59" s="106"/>
      <c r="H59" s="115" t="str">
        <f>IF('Drop-downs'!$B$9="U.K.",'UK new suppressed'!F46,IF('Drop-downs'!$B$9="England",'England new suppressed'!F46,IF('Drop-downs'!$B$9="Scotland",'Scotland new suppressed'!F46,IF('Drop-downs'!$B$9="Wales",'Wales new suppressed'!F46,IF('Drop-downs'!$B$9="Northern Ireland",'Northern Ireland new suppressed'!F46,"ERROR")))))</f>
        <v>&lt;5</v>
      </c>
      <c r="I59" s="116">
        <f>IF('Drop-downs'!$B$9="U.K.",'UK new suppressed'!G46,IF('Drop-downs'!$B$9="England",'England new suppressed'!G46,IF('Drop-downs'!$B$9="Scotland",'Scotland new suppressed'!G46,IF('Drop-downs'!$B$9="Wales",'Wales new suppressed'!G46,IF('Drop-downs'!$B$9="Northern Ireland",'Northern Ireland new suppressed'!G46,"ERROR")))))</f>
        <v>184</v>
      </c>
      <c r="J59" s="117">
        <f>IF('Drop-downs'!$B$9="U.K.",'UK new suppressed'!H46,IF('Drop-downs'!$B$9="England",'England new suppressed'!H46,IF('Drop-downs'!$B$9="Scotland",'Scotland new suppressed'!H46,IF('Drop-downs'!$B$9="Wales",'Wales new suppressed'!H46,IF('Drop-downs'!$B$9="Northern Ireland",'Northern Ireland new suppressed'!H46,"ERROR")))))</f>
        <v>101</v>
      </c>
      <c r="K59" s="106"/>
      <c r="L59" s="115">
        <f>IF('Drop-downs'!$B$9="U.K.",'UK new suppressed'!J46,IF('Drop-downs'!$B$9="England",'England new suppressed'!J46,IF('Drop-downs'!$B$9="Scotland",'Scotland new suppressed'!J46,IF('Drop-downs'!$B$9="Wales",'Wales new suppressed'!J46,IF('Drop-downs'!$B$9="Northern Ireland",'Northern Ireland new suppressed'!J46,"ERROR")))))</f>
        <v>62</v>
      </c>
      <c r="M59" s="116">
        <f>IF('Drop-downs'!$B$9="U.K.",'UK new suppressed'!K46,IF('Drop-downs'!$B$9="England",'England new suppressed'!K46,IF('Drop-downs'!$B$9="Scotland",'Scotland new suppressed'!K46,IF('Drop-downs'!$B$9="Wales",'Wales new suppressed'!K46,IF('Drop-downs'!$B$9="Northern Ireland",'Northern Ireland new suppressed'!K46,"ERROR")))))</f>
        <v>775</v>
      </c>
      <c r="N59" s="117">
        <f>IF('Drop-downs'!$B$9="U.K.",'UK new suppressed'!L46,IF('Drop-downs'!$B$9="England",'England new suppressed'!L46,IF('Drop-downs'!$B$9="Scotland",'Scotland new suppressed'!L46,IF('Drop-downs'!$B$9="Wales",'Wales new suppressed'!L46,IF('Drop-downs'!$B$9="Northern Ireland",'Northern Ireland new suppressed'!L46,"ERROR")))))</f>
        <v>63</v>
      </c>
      <c r="O59" s="115">
        <f>IF('Drop-downs'!$B$9="U.K.",'UK new suppressed'!M46,IF('Drop-downs'!$B$9="England",'England new suppressed'!M46,IF('Drop-downs'!$B$9="Scotland",'Scotland new suppressed'!M46,IF('Drop-downs'!$B$9="Wales",'Wales new suppressed'!M46,IF('Drop-downs'!$B$9="Northern Ireland",'Northern Ireland new suppressed'!M46,"ERROR")))))</f>
        <v>58</v>
      </c>
      <c r="P59" s="116">
        <f>IF('Drop-downs'!$B$9="U.K.",'UK new suppressed'!N46,IF('Drop-downs'!$B$9="England",'England new suppressed'!N46,IF('Drop-downs'!$B$9="Scotland",'Scotland new suppressed'!N46,IF('Drop-downs'!$B$9="Wales",'Wales new suppressed'!N46,IF('Drop-downs'!$B$9="Northern Ireland",'Northern Ireland new suppressed'!N46,"ERROR")))))</f>
        <v>885</v>
      </c>
      <c r="Q59" s="117">
        <f>IF('Drop-downs'!$B$9="U.K.",'UK new suppressed'!O46,IF('Drop-downs'!$B$9="England",'England new suppressed'!O46,IF('Drop-downs'!$B$9="Scotland",'Scotland new suppressed'!O46,IF('Drop-downs'!$B$9="Wales",'Wales new suppressed'!O46,IF('Drop-downs'!$B$9="Northern Ireland",'Northern Ireland new suppressed'!O46,"ERROR")))))</f>
        <v>94</v>
      </c>
      <c r="R59" s="106"/>
      <c r="S59" s="115">
        <f>IF('Drop-downs'!$B$9="U.K.",'UK new suppressed'!Q46,IF('Drop-downs'!$B$9="England",'England new suppressed'!Q46,IF('Drop-downs'!$B$9="Scotland",'Scotland new suppressed'!Q46,IF('Drop-downs'!$B$9="Wales",'Wales new suppressed'!Q46,IF('Drop-downs'!$B$9="Northern Ireland",'Northern Ireland new suppressed'!Q46,"ERROR")))))</f>
        <v>13</v>
      </c>
      <c r="T59" s="116">
        <f>IF('Drop-downs'!$B$9="U.K.",'UK new suppressed'!R46,IF('Drop-downs'!$B$9="England",'England new suppressed'!R46,IF('Drop-downs'!$B$9="Scotland",'Scotland new suppressed'!R46,IF('Drop-downs'!$B$9="Wales",'Wales new suppressed'!R46,IF('Drop-downs'!$B$9="Northern Ireland",'Northern Ireland new suppressed'!R46,"ERROR")))))</f>
        <v>222</v>
      </c>
      <c r="U59" s="117">
        <f>IF('Drop-downs'!$B$9="U.K.",'UK new suppressed'!S46,IF('Drop-downs'!$B$9="England",'England new suppressed'!S46,IF('Drop-downs'!$B$9="Scotland",'Scotland new suppressed'!S46,IF('Drop-downs'!$B$9="Wales",'Wales new suppressed'!S46,IF('Drop-downs'!$B$9="Northern Ireland",'Northern Ireland new suppressed'!S46,"ERROR")))))</f>
        <v>53</v>
      </c>
      <c r="V59" s="115">
        <f>IF('Drop-downs'!$B$9="U.K.",'UK new suppressed'!T46,IF('Drop-downs'!$B$9="England",'England new suppressed'!T46,IF('Drop-downs'!$B$9="Scotland",'Scotland new suppressed'!T46,IF('Drop-downs'!$B$9="Wales",'Wales new suppressed'!T46,IF('Drop-downs'!$B$9="Northern Ireland",'Northern Ireland new suppressed'!T46,"ERROR")))))</f>
        <v>16</v>
      </c>
      <c r="W59" s="116">
        <f>IF('Drop-downs'!$B$9="U.K.",'UK new suppressed'!U46,IF('Drop-downs'!$B$9="England",'England new suppressed'!U46,IF('Drop-downs'!$B$9="Scotland",'Scotland new suppressed'!U46,IF('Drop-downs'!$B$9="Wales",'Wales new suppressed'!U46,IF('Drop-downs'!$B$9="Northern Ireland",'Northern Ireland new suppressed'!U46,"ERROR")))))</f>
        <v>121</v>
      </c>
      <c r="X59" s="117">
        <f>IF('Drop-downs'!$B$9="U.K.",'UK new suppressed'!V46,IF('Drop-downs'!$B$9="England",'England new suppressed'!V46,IF('Drop-downs'!$B$9="Scotland",'Scotland new suppressed'!V46,IF('Drop-downs'!$B$9="Wales",'Wales new suppressed'!V46,IF('Drop-downs'!$B$9="Northern Ireland",'Northern Ireland new suppressed'!V46,"ERROR")))))</f>
        <v>31</v>
      </c>
      <c r="Y59" s="106"/>
      <c r="Z59" s="115">
        <f>IF('Drop-downs'!$B$9="U.K.",'UK new suppressed'!X46,IF('Drop-downs'!$B$9="England",'England new suppressed'!X46,IF('Drop-downs'!$B$9="Scotland",'Scotland new suppressed'!X46,IF('Drop-downs'!$B$9="Wales",'Wales new suppressed'!X46,IF('Drop-downs'!$B$9="Northern Ireland",'Northern Ireland new suppressed'!X46,"ERROR")))))</f>
        <v>2356</v>
      </c>
      <c r="AA59" s="116">
        <f>IF('Drop-downs'!$B$9="U.K.",'UK new suppressed'!Y46,IF('Drop-downs'!$B$9="England",'England new suppressed'!Y46,IF('Drop-downs'!$B$9="Scotland",'Scotland new suppressed'!Y46,IF('Drop-downs'!$B$9="Wales",'Wales new suppressed'!Y46,IF('Drop-downs'!$B$9="Northern Ireland",'Northern Ireland new suppressed'!Y46,"ERROR")))))</f>
        <v>2538</v>
      </c>
      <c r="AB59" s="117">
        <f>IF('Drop-downs'!$B$9="U.K.",'UK new suppressed'!Z46,IF('Drop-downs'!$B$9="England",'England new suppressed'!Z46,IF('Drop-downs'!$B$9="Scotland",'Scotland new suppressed'!Z46,IF('Drop-downs'!$B$9="Wales",'Wales new suppressed'!Z46,IF('Drop-downs'!$B$9="Northern Ireland",'Northern Ireland new suppressed'!Z46,"ERROR")))))</f>
        <v>213</v>
      </c>
      <c r="AC59" s="115">
        <f>IF('Drop-downs'!$B$9="U.K.",'UK new suppressed'!AA46,IF('Drop-downs'!$B$9="England",'England new suppressed'!AA46,IF('Drop-downs'!$B$9="Scotland",'Scotland new suppressed'!AA46,IF('Drop-downs'!$B$9="Wales",'Wales new suppressed'!AA46,IF('Drop-downs'!$B$9="Northern Ireland",'Northern Ireland new suppressed'!AA46,"ERROR")))))</f>
        <v>2650</v>
      </c>
      <c r="AD59" s="116">
        <f>IF('Drop-downs'!$B$9="U.K.",'UK new suppressed'!AB46,IF('Drop-downs'!$B$9="England",'England new suppressed'!AB46,IF('Drop-downs'!$B$9="Scotland",'Scotland new suppressed'!AB46,IF('Drop-downs'!$B$9="Wales",'Wales new suppressed'!AB46,IF('Drop-downs'!$B$9="Northern Ireland",'Northern Ireland new suppressed'!AB46,"ERROR")))))</f>
        <v>4296</v>
      </c>
      <c r="AE59" s="117">
        <f>IF('Drop-downs'!$B$9="U.K.",'UK new suppressed'!AC46,IF('Drop-downs'!$B$9="England",'England new suppressed'!AC46,IF('Drop-downs'!$B$9="Scotland",'Scotland new suppressed'!AC46,IF('Drop-downs'!$B$9="Wales",'Wales new suppressed'!AC46,IF('Drop-downs'!$B$9="Northern Ireland",'Northern Ireland new suppressed'!AC46,"ERROR")))))</f>
        <v>253</v>
      </c>
      <c r="AF59" s="139"/>
      <c r="AG59" s="139"/>
      <c r="AH59" s="139"/>
      <c r="AI59" s="138"/>
    </row>
    <row r="60" spans="2:35" s="104" customFormat="1" x14ac:dyDescent="0.25">
      <c r="B60" s="109">
        <v>1990</v>
      </c>
      <c r="C60" s="105"/>
      <c r="D60" s="112">
        <f>IF('Drop-downs'!$B$9="U.K.",'UK new suppressed'!B47,IF('Drop-downs'!$B$9="England",'England new suppressed'!B47,IF('Drop-downs'!$B$9="Scotland",'Scotland new suppressed'!B47,IF('Drop-downs'!$B$9="Wales",'Wales new suppressed'!B47,IF('Drop-downs'!$B$9="Northern Ireland",'Northern Ireland new suppressed'!B47,"ERROR")))))</f>
        <v>693</v>
      </c>
      <c r="E60" s="113">
        <f>IF('Drop-downs'!$B$9="U.K.",'UK new suppressed'!C47,IF('Drop-downs'!$B$9="England",'England new suppressed'!C47,IF('Drop-downs'!$B$9="Scotland",'Scotland new suppressed'!C47,IF('Drop-downs'!$B$9="Wales",'Wales new suppressed'!C47,IF('Drop-downs'!$B$9="Northern Ireland",'Northern Ireland new suppressed'!C47,"ERROR")))))</f>
        <v>6163</v>
      </c>
      <c r="F60" s="114">
        <f>IF('Drop-downs'!$B$9="U.K.",'UK new suppressed'!D47,IF('Drop-downs'!$B$9="England",'England new suppressed'!D47,IF('Drop-downs'!$B$9="Scotland",'Scotland new suppressed'!D47,IF('Drop-downs'!$B$9="Wales",'Wales new suppressed'!D47,IF('Drop-downs'!$B$9="Northern Ireland",'Northern Ireland new suppressed'!D47,"ERROR")))))</f>
        <v>184</v>
      </c>
      <c r="G60" s="106"/>
      <c r="H60" s="112" t="str">
        <f>IF('Drop-downs'!$B$9="U.K.",'UK new suppressed'!F47,IF('Drop-downs'!$B$9="England",'England new suppressed'!F47,IF('Drop-downs'!$B$9="Scotland",'Scotland new suppressed'!F47,IF('Drop-downs'!$B$9="Wales",'Wales new suppressed'!F47,IF('Drop-downs'!$B$9="Northern Ireland",'Northern Ireland new suppressed'!F47,"ERROR")))))</f>
        <v>&lt;5</v>
      </c>
      <c r="I60" s="113">
        <f>IF('Drop-downs'!$B$9="U.K.",'UK new suppressed'!G47,IF('Drop-downs'!$B$9="England",'England new suppressed'!G47,IF('Drop-downs'!$B$9="Scotland",'Scotland new suppressed'!G47,IF('Drop-downs'!$B$9="Wales",'Wales new suppressed'!G47,IF('Drop-downs'!$B$9="Northern Ireland",'Northern Ireland new suppressed'!G47,"ERROR")))))</f>
        <v>246</v>
      </c>
      <c r="J60" s="114">
        <f>IF('Drop-downs'!$B$9="U.K.",'UK new suppressed'!H47,IF('Drop-downs'!$B$9="England",'England new suppressed'!H47,IF('Drop-downs'!$B$9="Scotland",'Scotland new suppressed'!H47,IF('Drop-downs'!$B$9="Wales",'Wales new suppressed'!H47,IF('Drop-downs'!$B$9="Northern Ireland",'Northern Ireland new suppressed'!H47,"ERROR")))))</f>
        <v>73</v>
      </c>
      <c r="K60" s="106"/>
      <c r="L60" s="112">
        <f>IF('Drop-downs'!$B$9="U.K.",'UK new suppressed'!J47,IF('Drop-downs'!$B$9="England",'England new suppressed'!J47,IF('Drop-downs'!$B$9="Scotland",'Scotland new suppressed'!J47,IF('Drop-downs'!$B$9="Wales",'Wales new suppressed'!J47,IF('Drop-downs'!$B$9="Northern Ireland",'Northern Ireland new suppressed'!J47,"ERROR")))))</f>
        <v>69</v>
      </c>
      <c r="M60" s="113">
        <f>IF('Drop-downs'!$B$9="U.K.",'UK new suppressed'!K47,IF('Drop-downs'!$B$9="England",'England new suppressed'!K47,IF('Drop-downs'!$B$9="Scotland",'Scotland new suppressed'!K47,IF('Drop-downs'!$B$9="Wales",'Wales new suppressed'!K47,IF('Drop-downs'!$B$9="Northern Ireland",'Northern Ireland new suppressed'!K47,"ERROR")))))</f>
        <v>819</v>
      </c>
      <c r="N60" s="114">
        <f>IF('Drop-downs'!$B$9="U.K.",'UK new suppressed'!L47,IF('Drop-downs'!$B$9="England",'England new suppressed'!L47,IF('Drop-downs'!$B$9="Scotland",'Scotland new suppressed'!L47,IF('Drop-downs'!$B$9="Wales",'Wales new suppressed'!L47,IF('Drop-downs'!$B$9="Northern Ireland",'Northern Ireland new suppressed'!L47,"ERROR")))))</f>
        <v>57</v>
      </c>
      <c r="O60" s="112">
        <f>IF('Drop-downs'!$B$9="U.K.",'UK new suppressed'!M47,IF('Drop-downs'!$B$9="England",'England new suppressed'!M47,IF('Drop-downs'!$B$9="Scotland",'Scotland new suppressed'!M47,IF('Drop-downs'!$B$9="Wales",'Wales new suppressed'!M47,IF('Drop-downs'!$B$9="Northern Ireland",'Northern Ireland new suppressed'!M47,"ERROR")))))</f>
        <v>61</v>
      </c>
      <c r="P60" s="113">
        <f>IF('Drop-downs'!$B$9="U.K.",'UK new suppressed'!N47,IF('Drop-downs'!$B$9="England",'England new suppressed'!N47,IF('Drop-downs'!$B$9="Scotland",'Scotland new suppressed'!N47,IF('Drop-downs'!$B$9="Wales",'Wales new suppressed'!N47,IF('Drop-downs'!$B$9="Northern Ireland",'Northern Ireland new suppressed'!N47,"ERROR")))))</f>
        <v>918</v>
      </c>
      <c r="Q60" s="114">
        <f>IF('Drop-downs'!$B$9="U.K.",'UK new suppressed'!O47,IF('Drop-downs'!$B$9="England",'England new suppressed'!O47,IF('Drop-downs'!$B$9="Scotland",'Scotland new suppressed'!O47,IF('Drop-downs'!$B$9="Wales",'Wales new suppressed'!O47,IF('Drop-downs'!$B$9="Northern Ireland",'Northern Ireland new suppressed'!O47,"ERROR")))))</f>
        <v>112</v>
      </c>
      <c r="R60" s="106"/>
      <c r="S60" s="112">
        <f>IF('Drop-downs'!$B$9="U.K.",'UK new suppressed'!Q47,IF('Drop-downs'!$B$9="England",'England new suppressed'!Q47,IF('Drop-downs'!$B$9="Scotland",'Scotland new suppressed'!Q47,IF('Drop-downs'!$B$9="Wales",'Wales new suppressed'!Q47,IF('Drop-downs'!$B$9="Northern Ireland",'Northern Ireland new suppressed'!Q47,"ERROR")))))</f>
        <v>17</v>
      </c>
      <c r="T60" s="113">
        <f>IF('Drop-downs'!$B$9="U.K.",'UK new suppressed'!R47,IF('Drop-downs'!$B$9="England",'England new suppressed'!R47,IF('Drop-downs'!$B$9="Scotland",'Scotland new suppressed'!R47,IF('Drop-downs'!$B$9="Wales",'Wales new suppressed'!R47,IF('Drop-downs'!$B$9="Northern Ireland",'Northern Ireland new suppressed'!R47,"ERROR")))))</f>
        <v>195</v>
      </c>
      <c r="U60" s="114">
        <f>IF('Drop-downs'!$B$9="U.K.",'UK new suppressed'!S47,IF('Drop-downs'!$B$9="England",'England new suppressed'!S47,IF('Drop-downs'!$B$9="Scotland",'Scotland new suppressed'!S47,IF('Drop-downs'!$B$9="Wales",'Wales new suppressed'!S47,IF('Drop-downs'!$B$9="Northern Ireland",'Northern Ireland new suppressed'!S47,"ERROR")))))</f>
        <v>41</v>
      </c>
      <c r="V60" s="112">
        <f>IF('Drop-downs'!$B$9="U.K.",'UK new suppressed'!T47,IF('Drop-downs'!$B$9="England",'England new suppressed'!T47,IF('Drop-downs'!$B$9="Scotland",'Scotland new suppressed'!T47,IF('Drop-downs'!$B$9="Wales",'Wales new suppressed'!T47,IF('Drop-downs'!$B$9="Northern Ireland",'Northern Ireland new suppressed'!T47,"ERROR")))))</f>
        <v>16</v>
      </c>
      <c r="W60" s="113">
        <f>IF('Drop-downs'!$B$9="U.K.",'UK new suppressed'!U47,IF('Drop-downs'!$B$9="England",'England new suppressed'!U47,IF('Drop-downs'!$B$9="Scotland",'Scotland new suppressed'!U47,IF('Drop-downs'!$B$9="Wales",'Wales new suppressed'!U47,IF('Drop-downs'!$B$9="Northern Ireland",'Northern Ireland new suppressed'!U47,"ERROR")))))</f>
        <v>119</v>
      </c>
      <c r="X60" s="114">
        <f>IF('Drop-downs'!$B$9="U.K.",'UK new suppressed'!V47,IF('Drop-downs'!$B$9="England",'England new suppressed'!V47,IF('Drop-downs'!$B$9="Scotland",'Scotland new suppressed'!V47,IF('Drop-downs'!$B$9="Wales",'Wales new suppressed'!V47,IF('Drop-downs'!$B$9="Northern Ireland",'Northern Ireland new suppressed'!V47,"ERROR")))))</f>
        <v>24</v>
      </c>
      <c r="Y60" s="106"/>
      <c r="Z60" s="112">
        <f>IF('Drop-downs'!$B$9="U.K.",'UK new suppressed'!X47,IF('Drop-downs'!$B$9="England",'England new suppressed'!X47,IF('Drop-downs'!$B$9="Scotland",'Scotland new suppressed'!X47,IF('Drop-downs'!$B$9="Wales",'Wales new suppressed'!X47,IF('Drop-downs'!$B$9="Northern Ireland",'Northern Ireland new suppressed'!X47,"ERROR")))))</f>
        <v>2360</v>
      </c>
      <c r="AA60" s="113">
        <f>IF('Drop-downs'!$B$9="U.K.",'UK new suppressed'!Y47,IF('Drop-downs'!$B$9="England",'England new suppressed'!Y47,IF('Drop-downs'!$B$9="Scotland",'Scotland new suppressed'!Y47,IF('Drop-downs'!$B$9="Wales",'Wales new suppressed'!Y47,IF('Drop-downs'!$B$9="Northern Ireland",'Northern Ireland new suppressed'!Y47,"ERROR")))))</f>
        <v>2675</v>
      </c>
      <c r="AB60" s="114">
        <f>IF('Drop-downs'!$B$9="U.K.",'UK new suppressed'!Z47,IF('Drop-downs'!$B$9="England",'England new suppressed'!Z47,IF('Drop-downs'!$B$9="Scotland",'Scotland new suppressed'!Z47,IF('Drop-downs'!$B$9="Wales",'Wales new suppressed'!Z47,IF('Drop-downs'!$B$9="Northern Ireland",'Northern Ireland new suppressed'!Z47,"ERROR")))))</f>
        <v>173</v>
      </c>
      <c r="AC60" s="112">
        <f>IF('Drop-downs'!$B$9="U.K.",'UK new suppressed'!AA47,IF('Drop-downs'!$B$9="England",'England new suppressed'!AA47,IF('Drop-downs'!$B$9="Scotland",'Scotland new suppressed'!AA47,IF('Drop-downs'!$B$9="Wales",'Wales new suppressed'!AA47,IF('Drop-downs'!$B$9="Northern Ireland",'Northern Ireland new suppressed'!AA47,"ERROR")))))</f>
        <v>2711</v>
      </c>
      <c r="AD60" s="113">
        <f>IF('Drop-downs'!$B$9="U.K.",'UK new suppressed'!AB47,IF('Drop-downs'!$B$9="England",'England new suppressed'!AB47,IF('Drop-downs'!$B$9="Scotland",'Scotland new suppressed'!AB47,IF('Drop-downs'!$B$9="Wales",'Wales new suppressed'!AB47,IF('Drop-downs'!$B$9="Northern Ireland",'Northern Ireland new suppressed'!AB47,"ERROR")))))</f>
        <v>4400</v>
      </c>
      <c r="AE60" s="114">
        <f>IF('Drop-downs'!$B$9="U.K.",'UK new suppressed'!AC47,IF('Drop-downs'!$B$9="England",'England new suppressed'!AC47,IF('Drop-downs'!$B$9="Scotland",'Scotland new suppressed'!AC47,IF('Drop-downs'!$B$9="Wales",'Wales new suppressed'!AC47,IF('Drop-downs'!$B$9="Northern Ireland",'Northern Ireland new suppressed'!AC47,"ERROR")))))</f>
        <v>194</v>
      </c>
      <c r="AF60" s="137"/>
      <c r="AG60" s="137"/>
      <c r="AH60" s="137"/>
      <c r="AI60" s="138"/>
    </row>
    <row r="61" spans="2:35" s="104" customFormat="1" x14ac:dyDescent="0.25">
      <c r="B61" s="110">
        <v>1991</v>
      </c>
      <c r="C61" s="105"/>
      <c r="D61" s="115">
        <f>IF('Drop-downs'!$B$9="U.K.",'UK new suppressed'!B48,IF('Drop-downs'!$B$9="England",'England new suppressed'!B48,IF('Drop-downs'!$B$9="Scotland",'Scotland new suppressed'!B48,IF('Drop-downs'!$B$9="Wales",'Wales new suppressed'!B48,IF('Drop-downs'!$B$9="Northern Ireland",'Northern Ireland new suppressed'!B48,"ERROR")))))</f>
        <v>730</v>
      </c>
      <c r="E61" s="116">
        <f>IF('Drop-downs'!$B$9="U.K.",'UK new suppressed'!C48,IF('Drop-downs'!$B$9="England",'England new suppressed'!C48,IF('Drop-downs'!$B$9="Scotland",'Scotland new suppressed'!C48,IF('Drop-downs'!$B$9="Wales",'Wales new suppressed'!C48,IF('Drop-downs'!$B$9="Northern Ireland",'Northern Ireland new suppressed'!C48,"ERROR")))))</f>
        <v>7327</v>
      </c>
      <c r="F61" s="117">
        <f>IF('Drop-downs'!$B$9="U.K.",'UK new suppressed'!D48,IF('Drop-downs'!$B$9="England",'England new suppressed'!D48,IF('Drop-downs'!$B$9="Scotland",'Scotland new suppressed'!D48,IF('Drop-downs'!$B$9="Wales",'Wales new suppressed'!D48,IF('Drop-downs'!$B$9="Northern Ireland",'Northern Ireland new suppressed'!D48,"ERROR")))))</f>
        <v>258</v>
      </c>
      <c r="G61" s="106"/>
      <c r="H61" s="115" t="str">
        <f>IF('Drop-downs'!$B$9="U.K.",'UK new suppressed'!F48,IF('Drop-downs'!$B$9="England",'England new suppressed'!F48,IF('Drop-downs'!$B$9="Scotland",'Scotland new suppressed'!F48,IF('Drop-downs'!$B$9="Wales",'Wales new suppressed'!F48,IF('Drop-downs'!$B$9="Northern Ireland",'Northern Ireland new suppressed'!F48,"ERROR")))))</f>
        <v>&lt;5</v>
      </c>
      <c r="I61" s="116">
        <f>IF('Drop-downs'!$B$9="U.K.",'UK new suppressed'!G48,IF('Drop-downs'!$B$9="England",'England new suppressed'!G48,IF('Drop-downs'!$B$9="Scotland",'Scotland new suppressed'!G48,IF('Drop-downs'!$B$9="Wales",'Wales new suppressed'!G48,IF('Drop-downs'!$B$9="Northern Ireland",'Northern Ireland new suppressed'!G48,"ERROR")))))</f>
        <v>283</v>
      </c>
      <c r="J61" s="117">
        <f>IF('Drop-downs'!$B$9="U.K.",'UK new suppressed'!H48,IF('Drop-downs'!$B$9="England",'England new suppressed'!H48,IF('Drop-downs'!$B$9="Scotland",'Scotland new suppressed'!H48,IF('Drop-downs'!$B$9="Wales",'Wales new suppressed'!H48,IF('Drop-downs'!$B$9="Northern Ireland",'Northern Ireland new suppressed'!H48,"ERROR")))))</f>
        <v>86</v>
      </c>
      <c r="K61" s="106"/>
      <c r="L61" s="115">
        <f>IF('Drop-downs'!$B$9="U.K.",'UK new suppressed'!J48,IF('Drop-downs'!$B$9="England",'England new suppressed'!J48,IF('Drop-downs'!$B$9="Scotland",'Scotland new suppressed'!J48,IF('Drop-downs'!$B$9="Wales",'Wales new suppressed'!J48,IF('Drop-downs'!$B$9="Northern Ireland",'Northern Ireland new suppressed'!J48,"ERROR")))))</f>
        <v>61</v>
      </c>
      <c r="M61" s="116">
        <f>IF('Drop-downs'!$B$9="U.K.",'UK new suppressed'!K48,IF('Drop-downs'!$B$9="England",'England new suppressed'!K48,IF('Drop-downs'!$B$9="Scotland",'Scotland new suppressed'!K48,IF('Drop-downs'!$B$9="Wales",'Wales new suppressed'!K48,IF('Drop-downs'!$B$9="Northern Ireland",'Northern Ireland new suppressed'!K48,"ERROR")))))</f>
        <v>917</v>
      </c>
      <c r="N61" s="117">
        <f>IF('Drop-downs'!$B$9="U.K.",'UK new suppressed'!L48,IF('Drop-downs'!$B$9="England",'England new suppressed'!L48,IF('Drop-downs'!$B$9="Scotland",'Scotland new suppressed'!L48,IF('Drop-downs'!$B$9="Wales",'Wales new suppressed'!L48,IF('Drop-downs'!$B$9="Northern Ireland",'Northern Ireland new suppressed'!L48,"ERROR")))))</f>
        <v>69</v>
      </c>
      <c r="O61" s="115">
        <f>IF('Drop-downs'!$B$9="U.K.",'UK new suppressed'!M48,IF('Drop-downs'!$B$9="England",'England new suppressed'!M48,IF('Drop-downs'!$B$9="Scotland",'Scotland new suppressed'!M48,IF('Drop-downs'!$B$9="Wales",'Wales new suppressed'!M48,IF('Drop-downs'!$B$9="Northern Ireland",'Northern Ireland new suppressed'!M48,"ERROR")))))</f>
        <v>58</v>
      </c>
      <c r="P61" s="116">
        <f>IF('Drop-downs'!$B$9="U.K.",'UK new suppressed'!N48,IF('Drop-downs'!$B$9="England",'England new suppressed'!N48,IF('Drop-downs'!$B$9="Scotland",'Scotland new suppressed'!N48,IF('Drop-downs'!$B$9="Wales",'Wales new suppressed'!N48,IF('Drop-downs'!$B$9="Northern Ireland",'Northern Ireland new suppressed'!N48,"ERROR")))))</f>
        <v>1026</v>
      </c>
      <c r="Q61" s="117">
        <f>IF('Drop-downs'!$B$9="U.K.",'UK new suppressed'!O48,IF('Drop-downs'!$B$9="England",'England new suppressed'!O48,IF('Drop-downs'!$B$9="Scotland",'Scotland new suppressed'!O48,IF('Drop-downs'!$B$9="Wales",'Wales new suppressed'!O48,IF('Drop-downs'!$B$9="Northern Ireland",'Northern Ireland new suppressed'!O48,"ERROR")))))</f>
        <v>154</v>
      </c>
      <c r="R61" s="106"/>
      <c r="S61" s="115">
        <f>IF('Drop-downs'!$B$9="U.K.",'UK new suppressed'!Q48,IF('Drop-downs'!$B$9="England",'England new suppressed'!Q48,IF('Drop-downs'!$B$9="Scotland",'Scotland new suppressed'!Q48,IF('Drop-downs'!$B$9="Wales",'Wales new suppressed'!Q48,IF('Drop-downs'!$B$9="Northern Ireland",'Northern Ireland new suppressed'!Q48,"ERROR")))))</f>
        <v>16</v>
      </c>
      <c r="T61" s="116">
        <f>IF('Drop-downs'!$B$9="U.K.",'UK new suppressed'!R48,IF('Drop-downs'!$B$9="England",'England new suppressed'!R48,IF('Drop-downs'!$B$9="Scotland",'Scotland new suppressed'!R48,IF('Drop-downs'!$B$9="Wales",'Wales new suppressed'!R48,IF('Drop-downs'!$B$9="Northern Ireland",'Northern Ireland new suppressed'!R48,"ERROR")))))</f>
        <v>179</v>
      </c>
      <c r="U61" s="117">
        <f>IF('Drop-downs'!$B$9="U.K.",'UK new suppressed'!S48,IF('Drop-downs'!$B$9="England",'England new suppressed'!S48,IF('Drop-downs'!$B$9="Scotland",'Scotland new suppressed'!S48,IF('Drop-downs'!$B$9="Wales",'Wales new suppressed'!S48,IF('Drop-downs'!$B$9="Northern Ireland",'Northern Ireland new suppressed'!S48,"ERROR")))))</f>
        <v>34</v>
      </c>
      <c r="V61" s="115">
        <f>IF('Drop-downs'!$B$9="U.K.",'UK new suppressed'!T48,IF('Drop-downs'!$B$9="England",'England new suppressed'!T48,IF('Drop-downs'!$B$9="Scotland",'Scotland new suppressed'!T48,IF('Drop-downs'!$B$9="Wales",'Wales new suppressed'!T48,IF('Drop-downs'!$B$9="Northern Ireland",'Northern Ireland new suppressed'!T48,"ERROR")))))</f>
        <v>8</v>
      </c>
      <c r="W61" s="116">
        <f>IF('Drop-downs'!$B$9="U.K.",'UK new suppressed'!U48,IF('Drop-downs'!$B$9="England",'England new suppressed'!U48,IF('Drop-downs'!$B$9="Scotland",'Scotland new suppressed'!U48,IF('Drop-downs'!$B$9="Wales",'Wales new suppressed'!U48,IF('Drop-downs'!$B$9="Northern Ireland",'Northern Ireland new suppressed'!U48,"ERROR")))))</f>
        <v>100</v>
      </c>
      <c r="X61" s="117">
        <f>IF('Drop-downs'!$B$9="U.K.",'UK new suppressed'!V48,IF('Drop-downs'!$B$9="England",'England new suppressed'!V48,IF('Drop-downs'!$B$9="Scotland",'Scotland new suppressed'!V48,IF('Drop-downs'!$B$9="Wales",'Wales new suppressed'!V48,IF('Drop-downs'!$B$9="Northern Ireland",'Northern Ireland new suppressed'!V48,"ERROR")))))</f>
        <v>18</v>
      </c>
      <c r="Y61" s="106"/>
      <c r="Z61" s="115">
        <f>IF('Drop-downs'!$B$9="U.K.",'UK new suppressed'!X48,IF('Drop-downs'!$B$9="England",'England new suppressed'!X48,IF('Drop-downs'!$B$9="Scotland",'Scotland new suppressed'!X48,IF('Drop-downs'!$B$9="Wales",'Wales new suppressed'!X48,IF('Drop-downs'!$B$9="Northern Ireland",'Northern Ireland new suppressed'!X48,"ERROR")))))</f>
        <v>2401</v>
      </c>
      <c r="AA61" s="116">
        <f>IF('Drop-downs'!$B$9="U.K.",'UK new suppressed'!Y48,IF('Drop-downs'!$B$9="England",'England new suppressed'!Y48,IF('Drop-downs'!$B$9="Scotland",'Scotland new suppressed'!Y48,IF('Drop-downs'!$B$9="Wales",'Wales new suppressed'!Y48,IF('Drop-downs'!$B$9="Northern Ireland",'Northern Ireland new suppressed'!Y48,"ERROR")))))</f>
        <v>2874</v>
      </c>
      <c r="AB61" s="117">
        <f>IF('Drop-downs'!$B$9="U.K.",'UK new suppressed'!Z48,IF('Drop-downs'!$B$9="England",'England new suppressed'!Z48,IF('Drop-downs'!$B$9="Scotland",'Scotland new suppressed'!Z48,IF('Drop-downs'!$B$9="Wales",'Wales new suppressed'!Z48,IF('Drop-downs'!$B$9="Northern Ireland",'Northern Ireland new suppressed'!Z48,"ERROR")))))</f>
        <v>178</v>
      </c>
      <c r="AC61" s="115">
        <f>IF('Drop-downs'!$B$9="U.K.",'UK new suppressed'!AA48,IF('Drop-downs'!$B$9="England",'England new suppressed'!AA48,IF('Drop-downs'!$B$9="Scotland",'Scotland new suppressed'!AA48,IF('Drop-downs'!$B$9="Wales",'Wales new suppressed'!AA48,IF('Drop-downs'!$B$9="Northern Ireland",'Northern Ireland new suppressed'!AA48,"ERROR")))))</f>
        <v>2563</v>
      </c>
      <c r="AD61" s="116">
        <f>IF('Drop-downs'!$B$9="U.K.",'UK new suppressed'!AB48,IF('Drop-downs'!$B$9="England",'England new suppressed'!AB48,IF('Drop-downs'!$B$9="Scotland",'Scotland new suppressed'!AB48,IF('Drop-downs'!$B$9="Wales",'Wales new suppressed'!AB48,IF('Drop-downs'!$B$9="Northern Ireland",'Northern Ireland new suppressed'!AB48,"ERROR")))))</f>
        <v>4266</v>
      </c>
      <c r="AE61" s="117">
        <f>IF('Drop-downs'!$B$9="U.K.",'UK new suppressed'!AC48,IF('Drop-downs'!$B$9="England",'England new suppressed'!AC48,IF('Drop-downs'!$B$9="Scotland",'Scotland new suppressed'!AC48,IF('Drop-downs'!$B$9="Wales",'Wales new suppressed'!AC48,IF('Drop-downs'!$B$9="Northern Ireland",'Northern Ireland new suppressed'!AC48,"ERROR")))))</f>
        <v>246</v>
      </c>
      <c r="AF61" s="139"/>
      <c r="AG61" s="139"/>
      <c r="AH61" s="139"/>
      <c r="AI61" s="138"/>
    </row>
    <row r="62" spans="2:35" s="104" customFormat="1" x14ac:dyDescent="0.25">
      <c r="B62" s="109">
        <v>1992</v>
      </c>
      <c r="C62" s="105"/>
      <c r="D62" s="112">
        <f>IF('Drop-downs'!$B$9="U.K.",'UK new suppressed'!B49,IF('Drop-downs'!$B$9="England",'England new suppressed'!B49,IF('Drop-downs'!$B$9="Scotland",'Scotland new suppressed'!B49,IF('Drop-downs'!$B$9="Wales",'Wales new suppressed'!B49,IF('Drop-downs'!$B$9="Northern Ireland",'Northern Ireland new suppressed'!B49,"ERROR")))))</f>
        <v>851</v>
      </c>
      <c r="E62" s="113">
        <f>IF('Drop-downs'!$B$9="U.K.",'UK new suppressed'!C49,IF('Drop-downs'!$B$9="England",'England new suppressed'!C49,IF('Drop-downs'!$B$9="Scotland",'Scotland new suppressed'!C49,IF('Drop-downs'!$B$9="Wales",'Wales new suppressed'!C49,IF('Drop-downs'!$B$9="Northern Ireland",'Northern Ireland new suppressed'!C49,"ERROR")))))</f>
        <v>8040</v>
      </c>
      <c r="F62" s="114">
        <f>IF('Drop-downs'!$B$9="U.K.",'UK new suppressed'!D49,IF('Drop-downs'!$B$9="England",'England new suppressed'!D49,IF('Drop-downs'!$B$9="Scotland",'Scotland new suppressed'!D49,IF('Drop-downs'!$B$9="Wales",'Wales new suppressed'!D49,IF('Drop-downs'!$B$9="Northern Ireland",'Northern Ireland new suppressed'!D49,"ERROR")))))</f>
        <v>317</v>
      </c>
      <c r="G62" s="106"/>
      <c r="H62" s="112">
        <f>IF('Drop-downs'!$B$9="U.K.",'UK new suppressed'!F49,IF('Drop-downs'!$B$9="England",'England new suppressed'!F49,IF('Drop-downs'!$B$9="Scotland",'Scotland new suppressed'!F49,IF('Drop-downs'!$B$9="Wales",'Wales new suppressed'!F49,IF('Drop-downs'!$B$9="Northern Ireland",'Northern Ireland new suppressed'!F49,"ERROR")))))</f>
        <v>0</v>
      </c>
      <c r="I62" s="113">
        <f>IF('Drop-downs'!$B$9="U.K.",'UK new suppressed'!G49,IF('Drop-downs'!$B$9="England",'England new suppressed'!G49,IF('Drop-downs'!$B$9="Scotland",'Scotland new suppressed'!G49,IF('Drop-downs'!$B$9="Wales",'Wales new suppressed'!G49,IF('Drop-downs'!$B$9="Northern Ireland",'Northern Ireland new suppressed'!G49,"ERROR")))))</f>
        <v>364</v>
      </c>
      <c r="J62" s="114">
        <f>IF('Drop-downs'!$B$9="U.K.",'UK new suppressed'!H49,IF('Drop-downs'!$B$9="England",'England new suppressed'!H49,IF('Drop-downs'!$B$9="Scotland",'Scotland new suppressed'!H49,IF('Drop-downs'!$B$9="Wales",'Wales new suppressed'!H49,IF('Drop-downs'!$B$9="Northern Ireland",'Northern Ireland new suppressed'!H49,"ERROR")))))</f>
        <v>106</v>
      </c>
      <c r="K62" s="106"/>
      <c r="L62" s="112">
        <f>IF('Drop-downs'!$B$9="U.K.",'UK new suppressed'!J49,IF('Drop-downs'!$B$9="England",'England new suppressed'!J49,IF('Drop-downs'!$B$9="Scotland",'Scotland new suppressed'!J49,IF('Drop-downs'!$B$9="Wales",'Wales new suppressed'!J49,IF('Drop-downs'!$B$9="Northern Ireland",'Northern Ireland new suppressed'!J49,"ERROR")))))</f>
        <v>76</v>
      </c>
      <c r="M62" s="113">
        <f>IF('Drop-downs'!$B$9="U.K.",'UK new suppressed'!K49,IF('Drop-downs'!$B$9="England",'England new suppressed'!K49,IF('Drop-downs'!$B$9="Scotland",'Scotland new suppressed'!K49,IF('Drop-downs'!$B$9="Wales",'Wales new suppressed'!K49,IF('Drop-downs'!$B$9="Northern Ireland",'Northern Ireland new suppressed'!K49,"ERROR")))))</f>
        <v>1049</v>
      </c>
      <c r="N62" s="114">
        <f>IF('Drop-downs'!$B$9="U.K.",'UK new suppressed'!L49,IF('Drop-downs'!$B$9="England",'England new suppressed'!L49,IF('Drop-downs'!$B$9="Scotland",'Scotland new suppressed'!L49,IF('Drop-downs'!$B$9="Wales",'Wales new suppressed'!L49,IF('Drop-downs'!$B$9="Northern Ireland",'Northern Ireland new suppressed'!L49,"ERROR")))))</f>
        <v>122</v>
      </c>
      <c r="O62" s="112">
        <f>IF('Drop-downs'!$B$9="U.K.",'UK new suppressed'!M49,IF('Drop-downs'!$B$9="England",'England new suppressed'!M49,IF('Drop-downs'!$B$9="Scotland",'Scotland new suppressed'!M49,IF('Drop-downs'!$B$9="Wales",'Wales new suppressed'!M49,IF('Drop-downs'!$B$9="Northern Ireland",'Northern Ireland new suppressed'!M49,"ERROR")))))</f>
        <v>76</v>
      </c>
      <c r="P62" s="113">
        <f>IF('Drop-downs'!$B$9="U.K.",'UK new suppressed'!N49,IF('Drop-downs'!$B$9="England",'England new suppressed'!N49,IF('Drop-downs'!$B$9="Scotland",'Scotland new suppressed'!N49,IF('Drop-downs'!$B$9="Wales",'Wales new suppressed'!N49,IF('Drop-downs'!$B$9="Northern Ireland",'Northern Ireland new suppressed'!N49,"ERROR")))))</f>
        <v>1135</v>
      </c>
      <c r="Q62" s="114">
        <f>IF('Drop-downs'!$B$9="U.K.",'UK new suppressed'!O49,IF('Drop-downs'!$B$9="England",'England new suppressed'!O49,IF('Drop-downs'!$B$9="Scotland",'Scotland new suppressed'!O49,IF('Drop-downs'!$B$9="Wales",'Wales new suppressed'!O49,IF('Drop-downs'!$B$9="Northern Ireland",'Northern Ireland new suppressed'!O49,"ERROR")))))</f>
        <v>171</v>
      </c>
      <c r="R62" s="106"/>
      <c r="S62" s="112">
        <f>IF('Drop-downs'!$B$9="U.K.",'UK new suppressed'!Q49,IF('Drop-downs'!$B$9="England",'England new suppressed'!Q49,IF('Drop-downs'!$B$9="Scotland",'Scotland new suppressed'!Q49,IF('Drop-downs'!$B$9="Wales",'Wales new suppressed'!Q49,IF('Drop-downs'!$B$9="Northern Ireland",'Northern Ireland new suppressed'!Q49,"ERROR")))))</f>
        <v>9</v>
      </c>
      <c r="T62" s="113">
        <f>IF('Drop-downs'!$B$9="U.K.",'UK new suppressed'!R49,IF('Drop-downs'!$B$9="England",'England new suppressed'!R49,IF('Drop-downs'!$B$9="Scotland",'Scotland new suppressed'!R49,IF('Drop-downs'!$B$9="Wales",'Wales new suppressed'!R49,IF('Drop-downs'!$B$9="Northern Ireland",'Northern Ireland new suppressed'!R49,"ERROR")))))</f>
        <v>201</v>
      </c>
      <c r="U62" s="114">
        <f>IF('Drop-downs'!$B$9="U.K.",'UK new suppressed'!S49,IF('Drop-downs'!$B$9="England",'England new suppressed'!S49,IF('Drop-downs'!$B$9="Scotland",'Scotland new suppressed'!S49,IF('Drop-downs'!$B$9="Wales",'Wales new suppressed'!S49,IF('Drop-downs'!$B$9="Northern Ireland",'Northern Ireland new suppressed'!S49,"ERROR")))))</f>
        <v>34</v>
      </c>
      <c r="V62" s="112">
        <f>IF('Drop-downs'!$B$9="U.K.",'UK new suppressed'!T49,IF('Drop-downs'!$B$9="England",'England new suppressed'!T49,IF('Drop-downs'!$B$9="Scotland",'Scotland new suppressed'!T49,IF('Drop-downs'!$B$9="Wales",'Wales new suppressed'!T49,IF('Drop-downs'!$B$9="Northern Ireland",'Northern Ireland new suppressed'!T49,"ERROR")))))</f>
        <v>20</v>
      </c>
      <c r="W62" s="113">
        <f>IF('Drop-downs'!$B$9="U.K.",'UK new suppressed'!U49,IF('Drop-downs'!$B$9="England",'England new suppressed'!U49,IF('Drop-downs'!$B$9="Scotland",'Scotland new suppressed'!U49,IF('Drop-downs'!$B$9="Wales",'Wales new suppressed'!U49,IF('Drop-downs'!$B$9="Northern Ireland",'Northern Ireland new suppressed'!U49,"ERROR")))))</f>
        <v>98</v>
      </c>
      <c r="X62" s="114">
        <f>IF('Drop-downs'!$B$9="U.K.",'UK new suppressed'!V49,IF('Drop-downs'!$B$9="England",'England new suppressed'!V49,IF('Drop-downs'!$B$9="Scotland",'Scotland new suppressed'!V49,IF('Drop-downs'!$B$9="Wales",'Wales new suppressed'!V49,IF('Drop-downs'!$B$9="Northern Ireland",'Northern Ireland new suppressed'!V49,"ERROR")))))</f>
        <v>24</v>
      </c>
      <c r="Y62" s="106"/>
      <c r="Z62" s="112">
        <f>IF('Drop-downs'!$B$9="U.K.",'UK new suppressed'!X49,IF('Drop-downs'!$B$9="England",'England new suppressed'!X49,IF('Drop-downs'!$B$9="Scotland",'Scotland new suppressed'!X49,IF('Drop-downs'!$B$9="Wales",'Wales new suppressed'!X49,IF('Drop-downs'!$B$9="Northern Ireland",'Northern Ireland new suppressed'!X49,"ERROR")))))</f>
        <v>2478</v>
      </c>
      <c r="AA62" s="113">
        <f>IF('Drop-downs'!$B$9="U.K.",'UK new suppressed'!Y49,IF('Drop-downs'!$B$9="England",'England new suppressed'!Y49,IF('Drop-downs'!$B$9="Scotland",'Scotland new suppressed'!Y49,IF('Drop-downs'!$B$9="Wales",'Wales new suppressed'!Y49,IF('Drop-downs'!$B$9="Northern Ireland",'Northern Ireland new suppressed'!Y49,"ERROR")))))</f>
        <v>3218</v>
      </c>
      <c r="AB62" s="114">
        <f>IF('Drop-downs'!$B$9="U.K.",'UK new suppressed'!Z49,IF('Drop-downs'!$B$9="England",'England new suppressed'!Z49,IF('Drop-downs'!$B$9="Scotland",'Scotland new suppressed'!Z49,IF('Drop-downs'!$B$9="Wales",'Wales new suppressed'!Z49,IF('Drop-downs'!$B$9="Northern Ireland",'Northern Ireland new suppressed'!Z49,"ERROR")))))</f>
        <v>199</v>
      </c>
      <c r="AC62" s="112">
        <f>IF('Drop-downs'!$B$9="U.K.",'UK new suppressed'!AA49,IF('Drop-downs'!$B$9="England",'England new suppressed'!AA49,IF('Drop-downs'!$B$9="Scotland",'Scotland new suppressed'!AA49,IF('Drop-downs'!$B$9="Wales",'Wales new suppressed'!AA49,IF('Drop-downs'!$B$9="Northern Ireland",'Northern Ireland new suppressed'!AA49,"ERROR")))))</f>
        <v>2586</v>
      </c>
      <c r="AD62" s="113">
        <f>IF('Drop-downs'!$B$9="U.K.",'UK new suppressed'!AB49,IF('Drop-downs'!$B$9="England",'England new suppressed'!AB49,IF('Drop-downs'!$B$9="Scotland",'Scotland new suppressed'!AB49,IF('Drop-downs'!$B$9="Wales",'Wales new suppressed'!AB49,IF('Drop-downs'!$B$9="Northern Ireland",'Northern Ireland new suppressed'!AB49,"ERROR")))))</f>
        <v>4738</v>
      </c>
      <c r="AE62" s="114">
        <f>IF('Drop-downs'!$B$9="U.K.",'UK new suppressed'!AC49,IF('Drop-downs'!$B$9="England",'England new suppressed'!AC49,IF('Drop-downs'!$B$9="Scotland",'Scotland new suppressed'!AC49,IF('Drop-downs'!$B$9="Wales",'Wales new suppressed'!AC49,IF('Drop-downs'!$B$9="Northern Ireland",'Northern Ireland new suppressed'!AC49,"ERROR")))))</f>
        <v>318</v>
      </c>
      <c r="AF62" s="137"/>
      <c r="AG62" s="137"/>
      <c r="AH62" s="137"/>
      <c r="AI62" s="138"/>
    </row>
    <row r="63" spans="2:35" s="104" customFormat="1" x14ac:dyDescent="0.25">
      <c r="B63" s="110">
        <v>1993</v>
      </c>
      <c r="C63" s="105"/>
      <c r="D63" s="115">
        <f>IF('Drop-downs'!$B$9="U.K.",'UK new suppressed'!B50,IF('Drop-downs'!$B$9="England",'England new suppressed'!B50,IF('Drop-downs'!$B$9="Scotland",'Scotland new suppressed'!B50,IF('Drop-downs'!$B$9="Wales",'Wales new suppressed'!B50,IF('Drop-downs'!$B$9="Northern Ireland",'Northern Ireland new suppressed'!B50,"ERROR")))))</f>
        <v>894</v>
      </c>
      <c r="E63" s="116">
        <f>IF('Drop-downs'!$B$9="U.K.",'UK new suppressed'!C50,IF('Drop-downs'!$B$9="England",'England new suppressed'!C50,IF('Drop-downs'!$B$9="Scotland",'Scotland new suppressed'!C50,IF('Drop-downs'!$B$9="Wales",'Wales new suppressed'!C50,IF('Drop-downs'!$B$9="Northern Ireland",'Northern Ireland new suppressed'!C50,"ERROR")))))</f>
        <v>8148</v>
      </c>
      <c r="F63" s="117">
        <f>IF('Drop-downs'!$B$9="U.K.",'UK new suppressed'!D50,IF('Drop-downs'!$B$9="England",'England new suppressed'!D50,IF('Drop-downs'!$B$9="Scotland",'Scotland new suppressed'!D50,IF('Drop-downs'!$B$9="Wales",'Wales new suppressed'!D50,IF('Drop-downs'!$B$9="Northern Ireland",'Northern Ireland new suppressed'!D50,"ERROR")))))</f>
        <v>447</v>
      </c>
      <c r="G63" s="106"/>
      <c r="H63" s="115" t="str">
        <f>IF('Drop-downs'!$B$9="U.K.",'UK new suppressed'!F50,IF('Drop-downs'!$B$9="England",'England new suppressed'!F50,IF('Drop-downs'!$B$9="Scotland",'Scotland new suppressed'!F50,IF('Drop-downs'!$B$9="Wales",'Wales new suppressed'!F50,IF('Drop-downs'!$B$9="Northern Ireland",'Northern Ireland new suppressed'!F50,"ERROR")))))</f>
        <v>&lt;5</v>
      </c>
      <c r="I63" s="116">
        <f>IF('Drop-downs'!$B$9="U.K.",'UK new suppressed'!G50,IF('Drop-downs'!$B$9="England",'England new suppressed'!G50,IF('Drop-downs'!$B$9="Scotland",'Scotland new suppressed'!G50,IF('Drop-downs'!$B$9="Wales",'Wales new suppressed'!G50,IF('Drop-downs'!$B$9="Northern Ireland",'Northern Ireland new suppressed'!G50,"ERROR")))))</f>
        <v>635</v>
      </c>
      <c r="J63" s="117">
        <f>IF('Drop-downs'!$B$9="U.K.",'UK new suppressed'!H50,IF('Drop-downs'!$B$9="England",'England new suppressed'!H50,IF('Drop-downs'!$B$9="Scotland",'Scotland new suppressed'!H50,IF('Drop-downs'!$B$9="Wales",'Wales new suppressed'!H50,IF('Drop-downs'!$B$9="Northern Ireland",'Northern Ireland new suppressed'!H50,"ERROR")))))</f>
        <v>210</v>
      </c>
      <c r="K63" s="106"/>
      <c r="L63" s="115">
        <f>IF('Drop-downs'!$B$9="U.K.",'UK new suppressed'!J50,IF('Drop-downs'!$B$9="England",'England new suppressed'!J50,IF('Drop-downs'!$B$9="Scotland",'Scotland new suppressed'!J50,IF('Drop-downs'!$B$9="Wales",'Wales new suppressed'!J50,IF('Drop-downs'!$B$9="Northern Ireland",'Northern Ireland new suppressed'!J50,"ERROR")))))</f>
        <v>89</v>
      </c>
      <c r="M63" s="116">
        <f>IF('Drop-downs'!$B$9="U.K.",'UK new suppressed'!K50,IF('Drop-downs'!$B$9="England",'England new suppressed'!K50,IF('Drop-downs'!$B$9="Scotland",'Scotland new suppressed'!K50,IF('Drop-downs'!$B$9="Wales",'Wales new suppressed'!K50,IF('Drop-downs'!$B$9="Northern Ireland",'Northern Ireland new suppressed'!K50,"ERROR")))))</f>
        <v>1200</v>
      </c>
      <c r="N63" s="117">
        <f>IF('Drop-downs'!$B$9="U.K.",'UK new suppressed'!L50,IF('Drop-downs'!$B$9="England",'England new suppressed'!L50,IF('Drop-downs'!$B$9="Scotland",'Scotland new suppressed'!L50,IF('Drop-downs'!$B$9="Wales",'Wales new suppressed'!L50,IF('Drop-downs'!$B$9="Northern Ireland",'Northern Ireland new suppressed'!L50,"ERROR")))))</f>
        <v>155</v>
      </c>
      <c r="O63" s="115">
        <f>IF('Drop-downs'!$B$9="U.K.",'UK new suppressed'!M50,IF('Drop-downs'!$B$9="England",'England new suppressed'!M50,IF('Drop-downs'!$B$9="Scotland",'Scotland new suppressed'!M50,IF('Drop-downs'!$B$9="Wales",'Wales new suppressed'!M50,IF('Drop-downs'!$B$9="Northern Ireland",'Northern Ireland new suppressed'!M50,"ERROR")))))</f>
        <v>88</v>
      </c>
      <c r="P63" s="116">
        <f>IF('Drop-downs'!$B$9="U.K.",'UK new suppressed'!N50,IF('Drop-downs'!$B$9="England",'England new suppressed'!N50,IF('Drop-downs'!$B$9="Scotland",'Scotland new suppressed'!N50,IF('Drop-downs'!$B$9="Wales",'Wales new suppressed'!N50,IF('Drop-downs'!$B$9="Northern Ireland",'Northern Ireland new suppressed'!N50,"ERROR")))))</f>
        <v>1256</v>
      </c>
      <c r="Q63" s="117">
        <f>IF('Drop-downs'!$B$9="U.K.",'UK new suppressed'!O50,IF('Drop-downs'!$B$9="England",'England new suppressed'!O50,IF('Drop-downs'!$B$9="Scotland",'Scotland new suppressed'!O50,IF('Drop-downs'!$B$9="Wales",'Wales new suppressed'!O50,IF('Drop-downs'!$B$9="Northern Ireland",'Northern Ireland new suppressed'!O50,"ERROR")))))</f>
        <v>247</v>
      </c>
      <c r="R63" s="106"/>
      <c r="S63" s="115">
        <f>IF('Drop-downs'!$B$9="U.K.",'UK new suppressed'!Q50,IF('Drop-downs'!$B$9="England",'England new suppressed'!Q50,IF('Drop-downs'!$B$9="Scotland",'Scotland new suppressed'!Q50,IF('Drop-downs'!$B$9="Wales",'Wales new suppressed'!Q50,IF('Drop-downs'!$B$9="Northern Ireland",'Northern Ireland new suppressed'!Q50,"ERROR")))))</f>
        <v>12</v>
      </c>
      <c r="T63" s="116">
        <f>IF('Drop-downs'!$B$9="U.K.",'UK new suppressed'!R50,IF('Drop-downs'!$B$9="England",'England new suppressed'!R50,IF('Drop-downs'!$B$9="Scotland",'Scotland new suppressed'!R50,IF('Drop-downs'!$B$9="Wales",'Wales new suppressed'!R50,IF('Drop-downs'!$B$9="Northern Ireland",'Northern Ireland new suppressed'!R50,"ERROR")))))</f>
        <v>189</v>
      </c>
      <c r="U63" s="117">
        <f>IF('Drop-downs'!$B$9="U.K.",'UK new suppressed'!S50,IF('Drop-downs'!$B$9="England",'England new suppressed'!S50,IF('Drop-downs'!$B$9="Scotland",'Scotland new suppressed'!S50,IF('Drop-downs'!$B$9="Wales",'Wales new suppressed'!S50,IF('Drop-downs'!$B$9="Northern Ireland",'Northern Ireland new suppressed'!S50,"ERROR")))))</f>
        <v>32</v>
      </c>
      <c r="V63" s="115">
        <f>IF('Drop-downs'!$B$9="U.K.",'UK new suppressed'!T50,IF('Drop-downs'!$B$9="England",'England new suppressed'!T50,IF('Drop-downs'!$B$9="Scotland",'Scotland new suppressed'!T50,IF('Drop-downs'!$B$9="Wales",'Wales new suppressed'!T50,IF('Drop-downs'!$B$9="Northern Ireland",'Northern Ireland new suppressed'!T50,"ERROR")))))</f>
        <v>21</v>
      </c>
      <c r="W63" s="116">
        <f>IF('Drop-downs'!$B$9="U.K.",'UK new suppressed'!U50,IF('Drop-downs'!$B$9="England",'England new suppressed'!U50,IF('Drop-downs'!$B$9="Scotland",'Scotland new suppressed'!U50,IF('Drop-downs'!$B$9="Wales",'Wales new suppressed'!U50,IF('Drop-downs'!$B$9="Northern Ireland",'Northern Ireland new suppressed'!U50,"ERROR")))))</f>
        <v>104</v>
      </c>
      <c r="X63" s="117">
        <f>IF('Drop-downs'!$B$9="U.K.",'UK new suppressed'!V50,IF('Drop-downs'!$B$9="England",'England new suppressed'!V50,IF('Drop-downs'!$B$9="Scotland",'Scotland new suppressed'!V50,IF('Drop-downs'!$B$9="Wales",'Wales new suppressed'!V50,IF('Drop-downs'!$B$9="Northern Ireland",'Northern Ireland new suppressed'!V50,"ERROR")))))</f>
        <v>24</v>
      </c>
      <c r="Y63" s="106"/>
      <c r="Z63" s="115">
        <f>IF('Drop-downs'!$B$9="U.K.",'UK new suppressed'!X50,IF('Drop-downs'!$B$9="England",'England new suppressed'!X50,IF('Drop-downs'!$B$9="Scotland",'Scotland new suppressed'!X50,IF('Drop-downs'!$B$9="Wales",'Wales new suppressed'!X50,IF('Drop-downs'!$B$9="Northern Ireland",'Northern Ireland new suppressed'!X50,"ERROR")))))</f>
        <v>2609</v>
      </c>
      <c r="AA63" s="116">
        <f>IF('Drop-downs'!$B$9="U.K.",'UK new suppressed'!Y50,IF('Drop-downs'!$B$9="England",'England new suppressed'!Y50,IF('Drop-downs'!$B$9="Scotland",'Scotland new suppressed'!Y50,IF('Drop-downs'!$B$9="Wales",'Wales new suppressed'!Y50,IF('Drop-downs'!$B$9="Northern Ireland",'Northern Ireland new suppressed'!Y50,"ERROR")))))</f>
        <v>3738</v>
      </c>
      <c r="AB63" s="117">
        <f>IF('Drop-downs'!$B$9="U.K.",'UK new suppressed'!Z50,IF('Drop-downs'!$B$9="England",'England new suppressed'!Z50,IF('Drop-downs'!$B$9="Scotland",'Scotland new suppressed'!Z50,IF('Drop-downs'!$B$9="Wales",'Wales new suppressed'!Z50,IF('Drop-downs'!$B$9="Northern Ireland",'Northern Ireland new suppressed'!Z50,"ERROR")))))</f>
        <v>248</v>
      </c>
      <c r="AC63" s="115">
        <f>IF('Drop-downs'!$B$9="U.K.",'UK new suppressed'!AA50,IF('Drop-downs'!$B$9="England",'England new suppressed'!AA50,IF('Drop-downs'!$B$9="Scotland",'Scotland new suppressed'!AA50,IF('Drop-downs'!$B$9="Wales",'Wales new suppressed'!AA50,IF('Drop-downs'!$B$9="Northern Ireland",'Northern Ireland new suppressed'!AA50,"ERROR")))))</f>
        <v>2769</v>
      </c>
      <c r="AD63" s="116">
        <f>IF('Drop-downs'!$B$9="U.K.",'UK new suppressed'!AB50,IF('Drop-downs'!$B$9="England",'England new suppressed'!AB50,IF('Drop-downs'!$B$9="Scotland",'Scotland new suppressed'!AB50,IF('Drop-downs'!$B$9="Wales",'Wales new suppressed'!AB50,IF('Drop-downs'!$B$9="Northern Ireland",'Northern Ireland new suppressed'!AB50,"ERROR")))))</f>
        <v>4997</v>
      </c>
      <c r="AE63" s="117">
        <f>IF('Drop-downs'!$B$9="U.K.",'UK new suppressed'!AC50,IF('Drop-downs'!$B$9="England",'England new suppressed'!AC50,IF('Drop-downs'!$B$9="Scotland",'Scotland new suppressed'!AC50,IF('Drop-downs'!$B$9="Wales",'Wales new suppressed'!AC50,IF('Drop-downs'!$B$9="Northern Ireland",'Northern Ireland new suppressed'!AC50,"ERROR")))))</f>
        <v>412</v>
      </c>
      <c r="AF63" s="139"/>
      <c r="AG63" s="139"/>
      <c r="AH63" s="139"/>
      <c r="AI63" s="138"/>
    </row>
    <row r="64" spans="2:35" s="104" customFormat="1" x14ac:dyDescent="0.25">
      <c r="B64" s="109">
        <v>1994</v>
      </c>
      <c r="C64" s="105"/>
      <c r="D64" s="112">
        <f>IF('Drop-downs'!$B$9="U.K.",'UK new suppressed'!B51,IF('Drop-downs'!$B$9="England",'England new suppressed'!B51,IF('Drop-downs'!$B$9="Scotland",'Scotland new suppressed'!B51,IF('Drop-downs'!$B$9="Wales",'Wales new suppressed'!B51,IF('Drop-downs'!$B$9="Northern Ireland",'Northern Ireland new suppressed'!B51,"ERROR")))))</f>
        <v>955</v>
      </c>
      <c r="E64" s="113">
        <f>IF('Drop-downs'!$B$9="U.K.",'UK new suppressed'!C51,IF('Drop-downs'!$B$9="England",'England new suppressed'!C51,IF('Drop-downs'!$B$9="Scotland",'Scotland new suppressed'!C51,IF('Drop-downs'!$B$9="Wales",'Wales new suppressed'!C51,IF('Drop-downs'!$B$9="Northern Ireland",'Northern Ireland new suppressed'!C51,"ERROR")))))</f>
        <v>8826</v>
      </c>
      <c r="F64" s="114">
        <f>IF('Drop-downs'!$B$9="U.K.",'UK new suppressed'!D51,IF('Drop-downs'!$B$9="England",'England new suppressed'!D51,IF('Drop-downs'!$B$9="Scotland",'Scotland new suppressed'!D51,IF('Drop-downs'!$B$9="Wales",'Wales new suppressed'!D51,IF('Drop-downs'!$B$9="Northern Ireland",'Northern Ireland new suppressed'!D51,"ERROR")))))</f>
        <v>562</v>
      </c>
      <c r="G64" s="106"/>
      <c r="H64" s="112" t="str">
        <f>IF('Drop-downs'!$B$9="U.K.",'UK new suppressed'!F51,IF('Drop-downs'!$B$9="England",'England new suppressed'!F51,IF('Drop-downs'!$B$9="Scotland",'Scotland new suppressed'!F51,IF('Drop-downs'!$B$9="Wales",'Wales new suppressed'!F51,IF('Drop-downs'!$B$9="Northern Ireland",'Northern Ireland new suppressed'!F51,"ERROR")))))</f>
        <v>&lt;5</v>
      </c>
      <c r="I64" s="113">
        <f>IF('Drop-downs'!$B$9="U.K.",'UK new suppressed'!G51,IF('Drop-downs'!$B$9="England",'England new suppressed'!G51,IF('Drop-downs'!$B$9="Scotland",'Scotland new suppressed'!G51,IF('Drop-downs'!$B$9="Wales",'Wales new suppressed'!G51,IF('Drop-downs'!$B$9="Northern Ireland",'Northern Ireland new suppressed'!G51,"ERROR")))))</f>
        <v>925</v>
      </c>
      <c r="J64" s="114">
        <f>IF('Drop-downs'!$B$9="U.K.",'UK new suppressed'!H51,IF('Drop-downs'!$B$9="England",'England new suppressed'!H51,IF('Drop-downs'!$B$9="Scotland",'Scotland new suppressed'!H51,IF('Drop-downs'!$B$9="Wales",'Wales new suppressed'!H51,IF('Drop-downs'!$B$9="Northern Ireland",'Northern Ireland new suppressed'!H51,"ERROR")))))</f>
        <v>277</v>
      </c>
      <c r="K64" s="106"/>
      <c r="L64" s="112">
        <f>IF('Drop-downs'!$B$9="U.K.",'UK new suppressed'!J51,IF('Drop-downs'!$B$9="England",'England new suppressed'!J51,IF('Drop-downs'!$B$9="Scotland",'Scotland new suppressed'!J51,IF('Drop-downs'!$B$9="Wales",'Wales new suppressed'!J51,IF('Drop-downs'!$B$9="Northern Ireland",'Northern Ireland new suppressed'!J51,"ERROR")))))</f>
        <v>74</v>
      </c>
      <c r="M64" s="113">
        <f>IF('Drop-downs'!$B$9="U.K.",'UK new suppressed'!K51,IF('Drop-downs'!$B$9="England",'England new suppressed'!K51,IF('Drop-downs'!$B$9="Scotland",'Scotland new suppressed'!K51,IF('Drop-downs'!$B$9="Wales",'Wales new suppressed'!K51,IF('Drop-downs'!$B$9="Northern Ireland",'Northern Ireland new suppressed'!K51,"ERROR")))))</f>
        <v>1293</v>
      </c>
      <c r="N64" s="114">
        <f>IF('Drop-downs'!$B$9="U.K.",'UK new suppressed'!L51,IF('Drop-downs'!$B$9="England",'England new suppressed'!L51,IF('Drop-downs'!$B$9="Scotland",'Scotland new suppressed'!L51,IF('Drop-downs'!$B$9="Wales",'Wales new suppressed'!L51,IF('Drop-downs'!$B$9="Northern Ireland",'Northern Ireland new suppressed'!L51,"ERROR")))))</f>
        <v>190</v>
      </c>
      <c r="O64" s="112">
        <f>IF('Drop-downs'!$B$9="U.K.",'UK new suppressed'!M51,IF('Drop-downs'!$B$9="England",'England new suppressed'!M51,IF('Drop-downs'!$B$9="Scotland",'Scotland new suppressed'!M51,IF('Drop-downs'!$B$9="Wales",'Wales new suppressed'!M51,IF('Drop-downs'!$B$9="Northern Ireland",'Northern Ireland new suppressed'!M51,"ERROR")))))</f>
        <v>78</v>
      </c>
      <c r="P64" s="113">
        <f>IF('Drop-downs'!$B$9="U.K.",'UK new suppressed'!N51,IF('Drop-downs'!$B$9="England",'England new suppressed'!N51,IF('Drop-downs'!$B$9="Scotland",'Scotland new suppressed'!N51,IF('Drop-downs'!$B$9="Wales",'Wales new suppressed'!N51,IF('Drop-downs'!$B$9="Northern Ireland",'Northern Ireland new suppressed'!N51,"ERROR")))))</f>
        <v>1297</v>
      </c>
      <c r="Q64" s="114">
        <f>IF('Drop-downs'!$B$9="U.K.",'UK new suppressed'!O51,IF('Drop-downs'!$B$9="England",'England new suppressed'!O51,IF('Drop-downs'!$B$9="Scotland",'Scotland new suppressed'!O51,IF('Drop-downs'!$B$9="Wales",'Wales new suppressed'!O51,IF('Drop-downs'!$B$9="Northern Ireland",'Northern Ireland new suppressed'!O51,"ERROR")))))</f>
        <v>312</v>
      </c>
      <c r="R64" s="106"/>
      <c r="S64" s="112">
        <f>IF('Drop-downs'!$B$9="U.K.",'UK new suppressed'!Q51,IF('Drop-downs'!$B$9="England",'England new suppressed'!Q51,IF('Drop-downs'!$B$9="Scotland",'Scotland new suppressed'!Q51,IF('Drop-downs'!$B$9="Wales",'Wales new suppressed'!Q51,IF('Drop-downs'!$B$9="Northern Ireland",'Northern Ireland new suppressed'!Q51,"ERROR")))))</f>
        <v>9</v>
      </c>
      <c r="T64" s="113">
        <f>IF('Drop-downs'!$B$9="U.K.",'UK new suppressed'!R51,IF('Drop-downs'!$B$9="England",'England new suppressed'!R51,IF('Drop-downs'!$B$9="Scotland",'Scotland new suppressed'!R51,IF('Drop-downs'!$B$9="Wales",'Wales new suppressed'!R51,IF('Drop-downs'!$B$9="Northern Ireland",'Northern Ireland new suppressed'!R51,"ERROR")))))</f>
        <v>191</v>
      </c>
      <c r="U64" s="114">
        <f>IF('Drop-downs'!$B$9="U.K.",'UK new suppressed'!S51,IF('Drop-downs'!$B$9="England",'England new suppressed'!S51,IF('Drop-downs'!$B$9="Scotland",'Scotland new suppressed'!S51,IF('Drop-downs'!$B$9="Wales",'Wales new suppressed'!S51,IF('Drop-downs'!$B$9="Northern Ireland",'Northern Ireland new suppressed'!S51,"ERROR")))))</f>
        <v>36</v>
      </c>
      <c r="V64" s="112">
        <f>IF('Drop-downs'!$B$9="U.K.",'UK new suppressed'!T51,IF('Drop-downs'!$B$9="England",'England new suppressed'!T51,IF('Drop-downs'!$B$9="Scotland",'Scotland new suppressed'!T51,IF('Drop-downs'!$B$9="Wales",'Wales new suppressed'!T51,IF('Drop-downs'!$B$9="Northern Ireland",'Northern Ireland new suppressed'!T51,"ERROR")))))</f>
        <v>21</v>
      </c>
      <c r="W64" s="113">
        <f>IF('Drop-downs'!$B$9="U.K.",'UK new suppressed'!U51,IF('Drop-downs'!$B$9="England",'England new suppressed'!U51,IF('Drop-downs'!$B$9="Scotland",'Scotland new suppressed'!U51,IF('Drop-downs'!$B$9="Wales",'Wales new suppressed'!U51,IF('Drop-downs'!$B$9="Northern Ireland",'Northern Ireland new suppressed'!U51,"ERROR")))))</f>
        <v>110</v>
      </c>
      <c r="X64" s="114">
        <f>IF('Drop-downs'!$B$9="U.K.",'UK new suppressed'!V51,IF('Drop-downs'!$B$9="England",'England new suppressed'!V51,IF('Drop-downs'!$B$9="Scotland",'Scotland new suppressed'!V51,IF('Drop-downs'!$B$9="Wales",'Wales new suppressed'!V51,IF('Drop-downs'!$B$9="Northern Ireland",'Northern Ireland new suppressed'!V51,"ERROR")))))</f>
        <v>23</v>
      </c>
      <c r="Y64" s="106"/>
      <c r="Z64" s="112">
        <f>IF('Drop-downs'!$B$9="U.K.",'UK new suppressed'!X51,IF('Drop-downs'!$B$9="England",'England new suppressed'!X51,IF('Drop-downs'!$B$9="Scotland",'Scotland new suppressed'!X51,IF('Drop-downs'!$B$9="Wales",'Wales new suppressed'!X51,IF('Drop-downs'!$B$9="Northern Ireland",'Northern Ireland new suppressed'!X51,"ERROR")))))</f>
        <v>2555</v>
      </c>
      <c r="AA64" s="113">
        <f>IF('Drop-downs'!$B$9="U.K.",'UK new suppressed'!Y51,IF('Drop-downs'!$B$9="England",'England new suppressed'!Y51,IF('Drop-downs'!$B$9="Scotland",'Scotland new suppressed'!Y51,IF('Drop-downs'!$B$9="Wales",'Wales new suppressed'!Y51,IF('Drop-downs'!$B$9="Northern Ireland",'Northern Ireland new suppressed'!Y51,"ERROR")))))</f>
        <v>3998</v>
      </c>
      <c r="AB64" s="114">
        <f>IF('Drop-downs'!$B$9="U.K.",'UK new suppressed'!Z51,IF('Drop-downs'!$B$9="England",'England new suppressed'!Z51,IF('Drop-downs'!$B$9="Scotland",'Scotland new suppressed'!Z51,IF('Drop-downs'!$B$9="Wales",'Wales new suppressed'!Z51,IF('Drop-downs'!$B$9="Northern Ireland",'Northern Ireland new suppressed'!Z51,"ERROR")))))</f>
        <v>319</v>
      </c>
      <c r="AC64" s="112">
        <f>IF('Drop-downs'!$B$9="U.K.",'UK new suppressed'!AA51,IF('Drop-downs'!$B$9="England",'England new suppressed'!AA51,IF('Drop-downs'!$B$9="Scotland",'Scotland new suppressed'!AA51,IF('Drop-downs'!$B$9="Wales",'Wales new suppressed'!AA51,IF('Drop-downs'!$B$9="Northern Ireland",'Northern Ireland new suppressed'!AA51,"ERROR")))))</f>
        <v>2851</v>
      </c>
      <c r="AD64" s="113">
        <f>IF('Drop-downs'!$B$9="U.K.",'UK new suppressed'!AB51,IF('Drop-downs'!$B$9="England",'England new suppressed'!AB51,IF('Drop-downs'!$B$9="Scotland",'Scotland new suppressed'!AB51,IF('Drop-downs'!$B$9="Wales",'Wales new suppressed'!AB51,IF('Drop-downs'!$B$9="Northern Ireland",'Northern Ireland new suppressed'!AB51,"ERROR")))))</f>
        <v>5297</v>
      </c>
      <c r="AE64" s="114">
        <f>IF('Drop-downs'!$B$9="U.K.",'UK new suppressed'!AC51,IF('Drop-downs'!$B$9="England",'England new suppressed'!AC51,IF('Drop-downs'!$B$9="Scotland",'Scotland new suppressed'!AC51,IF('Drop-downs'!$B$9="Wales",'Wales new suppressed'!AC51,IF('Drop-downs'!$B$9="Northern Ireland",'Northern Ireland new suppressed'!AC51,"ERROR")))))</f>
        <v>518</v>
      </c>
      <c r="AF64" s="137"/>
      <c r="AG64" s="137"/>
      <c r="AH64" s="137"/>
      <c r="AI64" s="138"/>
    </row>
    <row r="65" spans="2:35" s="104" customFormat="1" x14ac:dyDescent="0.25">
      <c r="B65" s="110">
        <v>1995</v>
      </c>
      <c r="C65" s="105"/>
      <c r="D65" s="115">
        <f>IF('Drop-downs'!$B$9="U.K.",'UK new suppressed'!B52,IF('Drop-downs'!$B$9="England",'England new suppressed'!B52,IF('Drop-downs'!$B$9="Scotland",'Scotland new suppressed'!B52,IF('Drop-downs'!$B$9="Wales",'Wales new suppressed'!B52,IF('Drop-downs'!$B$9="Northern Ireland",'Northern Ireland new suppressed'!B52,"ERROR")))))</f>
        <v>1065</v>
      </c>
      <c r="E65" s="116">
        <f>IF('Drop-downs'!$B$9="U.K.",'UK new suppressed'!C52,IF('Drop-downs'!$B$9="England",'England new suppressed'!C52,IF('Drop-downs'!$B$9="Scotland",'Scotland new suppressed'!C52,IF('Drop-downs'!$B$9="Wales",'Wales new suppressed'!C52,IF('Drop-downs'!$B$9="Northern Ireland",'Northern Ireland new suppressed'!C52,"ERROR")))))</f>
        <v>10448</v>
      </c>
      <c r="F65" s="117">
        <f>IF('Drop-downs'!$B$9="U.K.",'UK new suppressed'!D52,IF('Drop-downs'!$B$9="England",'England new suppressed'!D52,IF('Drop-downs'!$B$9="Scotland",'Scotland new suppressed'!D52,IF('Drop-downs'!$B$9="Wales",'Wales new suppressed'!D52,IF('Drop-downs'!$B$9="Northern Ireland",'Northern Ireland new suppressed'!D52,"ERROR")))))</f>
        <v>794</v>
      </c>
      <c r="G65" s="106"/>
      <c r="H65" s="115" t="str">
        <f>IF('Drop-downs'!$B$9="U.K.",'UK new suppressed'!F52,IF('Drop-downs'!$B$9="England",'England new suppressed'!F52,IF('Drop-downs'!$B$9="Scotland",'Scotland new suppressed'!F52,IF('Drop-downs'!$B$9="Wales",'Wales new suppressed'!F52,IF('Drop-downs'!$B$9="Northern Ireland",'Northern Ireland new suppressed'!F52,"ERROR")))))</f>
        <v>&lt;5</v>
      </c>
      <c r="I65" s="116">
        <f>IF('Drop-downs'!$B$9="U.K.",'UK new suppressed'!G52,IF('Drop-downs'!$B$9="England",'England new suppressed'!G52,IF('Drop-downs'!$B$9="Scotland",'Scotland new suppressed'!G52,IF('Drop-downs'!$B$9="Wales",'Wales new suppressed'!G52,IF('Drop-downs'!$B$9="Northern Ireland",'Northern Ireland new suppressed'!G52,"ERROR")))))</f>
        <v>1345</v>
      </c>
      <c r="J65" s="117">
        <f>IF('Drop-downs'!$B$9="U.K.",'UK new suppressed'!H52,IF('Drop-downs'!$B$9="England",'England new suppressed'!H52,IF('Drop-downs'!$B$9="Scotland",'Scotland new suppressed'!H52,IF('Drop-downs'!$B$9="Wales",'Wales new suppressed'!H52,IF('Drop-downs'!$B$9="Northern Ireland",'Northern Ireland new suppressed'!H52,"ERROR")))))</f>
        <v>429</v>
      </c>
      <c r="K65" s="106"/>
      <c r="L65" s="115">
        <f>IF('Drop-downs'!$B$9="U.K.",'UK new suppressed'!J52,IF('Drop-downs'!$B$9="England",'England new suppressed'!J52,IF('Drop-downs'!$B$9="Scotland",'Scotland new suppressed'!J52,IF('Drop-downs'!$B$9="Wales",'Wales new suppressed'!J52,IF('Drop-downs'!$B$9="Northern Ireland",'Northern Ireland new suppressed'!J52,"ERROR")))))</f>
        <v>85</v>
      </c>
      <c r="M65" s="116">
        <f>IF('Drop-downs'!$B$9="U.K.",'UK new suppressed'!K52,IF('Drop-downs'!$B$9="England",'England new suppressed'!K52,IF('Drop-downs'!$B$9="Scotland",'Scotland new suppressed'!K52,IF('Drop-downs'!$B$9="Wales",'Wales new suppressed'!K52,IF('Drop-downs'!$B$9="Northern Ireland",'Northern Ireland new suppressed'!K52,"ERROR")))))</f>
        <v>1537</v>
      </c>
      <c r="N65" s="117">
        <f>IF('Drop-downs'!$B$9="U.K.",'UK new suppressed'!L52,IF('Drop-downs'!$B$9="England",'England new suppressed'!L52,IF('Drop-downs'!$B$9="Scotland",'Scotland new suppressed'!L52,IF('Drop-downs'!$B$9="Wales",'Wales new suppressed'!L52,IF('Drop-downs'!$B$9="Northern Ireland",'Northern Ireland new suppressed'!L52,"ERROR")))))</f>
        <v>249</v>
      </c>
      <c r="O65" s="115">
        <f>IF('Drop-downs'!$B$9="U.K.",'UK new suppressed'!M52,IF('Drop-downs'!$B$9="England",'England new suppressed'!M52,IF('Drop-downs'!$B$9="Scotland",'Scotland new suppressed'!M52,IF('Drop-downs'!$B$9="Wales",'Wales new suppressed'!M52,IF('Drop-downs'!$B$9="Northern Ireland",'Northern Ireland new suppressed'!M52,"ERROR")))))</f>
        <v>87</v>
      </c>
      <c r="P65" s="116">
        <f>IF('Drop-downs'!$B$9="U.K.",'UK new suppressed'!N52,IF('Drop-downs'!$B$9="England",'England new suppressed'!N52,IF('Drop-downs'!$B$9="Scotland",'Scotland new suppressed'!N52,IF('Drop-downs'!$B$9="Wales",'Wales new suppressed'!N52,IF('Drop-downs'!$B$9="Northern Ireland",'Northern Ireland new suppressed'!N52,"ERROR")))))</f>
        <v>1501</v>
      </c>
      <c r="Q65" s="117">
        <f>IF('Drop-downs'!$B$9="U.K.",'UK new suppressed'!O52,IF('Drop-downs'!$B$9="England",'England new suppressed'!O52,IF('Drop-downs'!$B$9="Scotland",'Scotland new suppressed'!O52,IF('Drop-downs'!$B$9="Wales",'Wales new suppressed'!O52,IF('Drop-downs'!$B$9="Northern Ireland",'Northern Ireland new suppressed'!O52,"ERROR")))))</f>
        <v>426</v>
      </c>
      <c r="R65" s="106"/>
      <c r="S65" s="115">
        <f>IF('Drop-downs'!$B$9="U.K.",'UK new suppressed'!Q52,IF('Drop-downs'!$B$9="England",'England new suppressed'!Q52,IF('Drop-downs'!$B$9="Scotland",'Scotland new suppressed'!Q52,IF('Drop-downs'!$B$9="Wales",'Wales new suppressed'!Q52,IF('Drop-downs'!$B$9="Northern Ireland",'Northern Ireland new suppressed'!Q52,"ERROR")))))</f>
        <v>25</v>
      </c>
      <c r="T65" s="116">
        <f>IF('Drop-downs'!$B$9="U.K.",'UK new suppressed'!R52,IF('Drop-downs'!$B$9="England",'England new suppressed'!R52,IF('Drop-downs'!$B$9="Scotland",'Scotland new suppressed'!R52,IF('Drop-downs'!$B$9="Wales",'Wales new suppressed'!R52,IF('Drop-downs'!$B$9="Northern Ireland",'Northern Ireland new suppressed'!R52,"ERROR")))))</f>
        <v>230</v>
      </c>
      <c r="U65" s="117">
        <f>IF('Drop-downs'!$B$9="U.K.",'UK new suppressed'!S52,IF('Drop-downs'!$B$9="England",'England new suppressed'!S52,IF('Drop-downs'!$B$9="Scotland",'Scotland new suppressed'!S52,IF('Drop-downs'!$B$9="Wales",'Wales new suppressed'!S52,IF('Drop-downs'!$B$9="Northern Ireland",'Northern Ireland new suppressed'!S52,"ERROR")))))</f>
        <v>38</v>
      </c>
      <c r="V65" s="115">
        <f>IF('Drop-downs'!$B$9="U.K.",'UK new suppressed'!T52,IF('Drop-downs'!$B$9="England",'England new suppressed'!T52,IF('Drop-downs'!$B$9="Scotland",'Scotland new suppressed'!T52,IF('Drop-downs'!$B$9="Wales",'Wales new suppressed'!T52,IF('Drop-downs'!$B$9="Northern Ireland",'Northern Ireland new suppressed'!T52,"ERROR")))))</f>
        <v>16</v>
      </c>
      <c r="W65" s="116">
        <f>IF('Drop-downs'!$B$9="U.K.",'UK new suppressed'!U52,IF('Drop-downs'!$B$9="England",'England new suppressed'!U52,IF('Drop-downs'!$B$9="Scotland",'Scotland new suppressed'!U52,IF('Drop-downs'!$B$9="Wales",'Wales new suppressed'!U52,IF('Drop-downs'!$B$9="Northern Ireland",'Northern Ireland new suppressed'!U52,"ERROR")))))</f>
        <v>177</v>
      </c>
      <c r="X65" s="117">
        <f>IF('Drop-downs'!$B$9="U.K.",'UK new suppressed'!V52,IF('Drop-downs'!$B$9="England",'England new suppressed'!V52,IF('Drop-downs'!$B$9="Scotland",'Scotland new suppressed'!V52,IF('Drop-downs'!$B$9="Wales",'Wales new suppressed'!V52,IF('Drop-downs'!$B$9="Northern Ireland",'Northern Ireland new suppressed'!V52,"ERROR")))))</f>
        <v>27</v>
      </c>
      <c r="Y65" s="106"/>
      <c r="Z65" s="115">
        <f>IF('Drop-downs'!$B$9="U.K.",'UK new suppressed'!X52,IF('Drop-downs'!$B$9="England",'England new suppressed'!X52,IF('Drop-downs'!$B$9="Scotland",'Scotland new suppressed'!X52,IF('Drop-downs'!$B$9="Wales",'Wales new suppressed'!X52,IF('Drop-downs'!$B$9="Northern Ireland",'Northern Ireland new suppressed'!X52,"ERROR")))))</f>
        <v>3047</v>
      </c>
      <c r="AA65" s="116">
        <f>IF('Drop-downs'!$B$9="U.K.",'UK new suppressed'!Y52,IF('Drop-downs'!$B$9="England",'England new suppressed'!Y52,IF('Drop-downs'!$B$9="Scotland",'Scotland new suppressed'!Y52,IF('Drop-downs'!$B$9="Wales",'Wales new suppressed'!Y52,IF('Drop-downs'!$B$9="Northern Ireland",'Northern Ireland new suppressed'!Y52,"ERROR")))))</f>
        <v>4740</v>
      </c>
      <c r="AB65" s="117">
        <f>IF('Drop-downs'!$B$9="U.K.",'UK new suppressed'!Z52,IF('Drop-downs'!$B$9="England",'England new suppressed'!Z52,IF('Drop-downs'!$B$9="Scotland",'Scotland new suppressed'!Z52,IF('Drop-downs'!$B$9="Wales",'Wales new suppressed'!Z52,IF('Drop-downs'!$B$9="Northern Ireland",'Northern Ireland new suppressed'!Z52,"ERROR")))))</f>
        <v>487</v>
      </c>
      <c r="AC65" s="115">
        <f>IF('Drop-downs'!$B$9="U.K.",'UK new suppressed'!AA52,IF('Drop-downs'!$B$9="England",'England new suppressed'!AA52,IF('Drop-downs'!$B$9="Scotland",'Scotland new suppressed'!AA52,IF('Drop-downs'!$B$9="Wales",'Wales new suppressed'!AA52,IF('Drop-downs'!$B$9="Northern Ireland",'Northern Ireland new suppressed'!AA52,"ERROR")))))</f>
        <v>3178</v>
      </c>
      <c r="AD65" s="116">
        <f>IF('Drop-downs'!$B$9="U.K.",'UK new suppressed'!AB52,IF('Drop-downs'!$B$9="England",'England new suppressed'!AB52,IF('Drop-downs'!$B$9="Scotland",'Scotland new suppressed'!AB52,IF('Drop-downs'!$B$9="Wales",'Wales new suppressed'!AB52,IF('Drop-downs'!$B$9="Northern Ireland",'Northern Ireland new suppressed'!AB52,"ERROR")))))</f>
        <v>6421</v>
      </c>
      <c r="AE65" s="117">
        <f>IF('Drop-downs'!$B$9="U.K.",'UK new suppressed'!AC52,IF('Drop-downs'!$B$9="England",'England new suppressed'!AC52,IF('Drop-downs'!$B$9="Scotland",'Scotland new suppressed'!AC52,IF('Drop-downs'!$B$9="Wales",'Wales new suppressed'!AC52,IF('Drop-downs'!$B$9="Northern Ireland",'Northern Ireland new suppressed'!AC52,"ERROR")))))</f>
        <v>715</v>
      </c>
      <c r="AF65" s="139"/>
      <c r="AG65" s="139"/>
      <c r="AH65" s="139"/>
      <c r="AI65" s="138"/>
    </row>
    <row r="66" spans="2:35" s="104" customFormat="1" x14ac:dyDescent="0.25">
      <c r="B66" s="109">
        <v>1996</v>
      </c>
      <c r="C66" s="105"/>
      <c r="D66" s="112">
        <f>IF('Drop-downs'!$B$9="U.K.",'UK new suppressed'!B53,IF('Drop-downs'!$B$9="England",'England new suppressed'!B53,IF('Drop-downs'!$B$9="Scotland",'Scotland new suppressed'!B53,IF('Drop-downs'!$B$9="Wales",'Wales new suppressed'!B53,IF('Drop-downs'!$B$9="Northern Ireland",'Northern Ireland new suppressed'!B53,"ERROR")))))</f>
        <v>1202</v>
      </c>
      <c r="E66" s="113">
        <f>IF('Drop-downs'!$B$9="U.K.",'UK new suppressed'!C53,IF('Drop-downs'!$B$9="England",'England new suppressed'!C53,IF('Drop-downs'!$B$9="Scotland",'Scotland new suppressed'!C53,IF('Drop-downs'!$B$9="Wales",'Wales new suppressed'!C53,IF('Drop-downs'!$B$9="Northern Ireland",'Northern Ireland new suppressed'!C53,"ERROR")))))</f>
        <v>11228</v>
      </c>
      <c r="F66" s="114">
        <f>IF('Drop-downs'!$B$9="U.K.",'UK new suppressed'!D53,IF('Drop-downs'!$B$9="England",'England new suppressed'!D53,IF('Drop-downs'!$B$9="Scotland",'Scotland new suppressed'!D53,IF('Drop-downs'!$B$9="Wales",'Wales new suppressed'!D53,IF('Drop-downs'!$B$9="Northern Ireland",'Northern Ireland new suppressed'!D53,"ERROR")))))</f>
        <v>1030</v>
      </c>
      <c r="G66" s="106"/>
      <c r="H66" s="112">
        <f>IF('Drop-downs'!$B$9="U.K.",'UK new suppressed'!F53,IF('Drop-downs'!$B$9="England",'England new suppressed'!F53,IF('Drop-downs'!$B$9="Scotland",'Scotland new suppressed'!F53,IF('Drop-downs'!$B$9="Wales",'Wales new suppressed'!F53,IF('Drop-downs'!$B$9="Northern Ireland",'Northern Ireland new suppressed'!F53,"ERROR")))))</f>
        <v>5</v>
      </c>
      <c r="I66" s="113">
        <f>IF('Drop-downs'!$B$9="U.K.",'UK new suppressed'!G53,IF('Drop-downs'!$B$9="England",'England new suppressed'!G53,IF('Drop-downs'!$B$9="Scotland",'Scotland new suppressed'!G53,IF('Drop-downs'!$B$9="Wales",'Wales new suppressed'!G53,IF('Drop-downs'!$B$9="Northern Ireland",'Northern Ireland new suppressed'!G53,"ERROR")))))</f>
        <v>1715</v>
      </c>
      <c r="J66" s="114">
        <f>IF('Drop-downs'!$B$9="U.K.",'UK new suppressed'!H53,IF('Drop-downs'!$B$9="England",'England new suppressed'!H53,IF('Drop-downs'!$B$9="Scotland",'Scotland new suppressed'!H53,IF('Drop-downs'!$B$9="Wales",'Wales new suppressed'!H53,IF('Drop-downs'!$B$9="Northern Ireland",'Northern Ireland new suppressed'!H53,"ERROR")))))</f>
        <v>593</v>
      </c>
      <c r="K66" s="106"/>
      <c r="L66" s="112">
        <f>IF('Drop-downs'!$B$9="U.K.",'UK new suppressed'!J53,IF('Drop-downs'!$B$9="England",'England new suppressed'!J53,IF('Drop-downs'!$B$9="Scotland",'Scotland new suppressed'!J53,IF('Drop-downs'!$B$9="Wales",'Wales new suppressed'!J53,IF('Drop-downs'!$B$9="Northern Ireland",'Northern Ireland new suppressed'!J53,"ERROR")))))</f>
        <v>104</v>
      </c>
      <c r="M66" s="113">
        <f>IF('Drop-downs'!$B$9="U.K.",'UK new suppressed'!K53,IF('Drop-downs'!$B$9="England",'England new suppressed'!K53,IF('Drop-downs'!$B$9="Scotland",'Scotland new suppressed'!K53,IF('Drop-downs'!$B$9="Wales",'Wales new suppressed'!K53,IF('Drop-downs'!$B$9="Northern Ireland",'Northern Ireland new suppressed'!K53,"ERROR")))))</f>
        <v>1910</v>
      </c>
      <c r="N66" s="114">
        <f>IF('Drop-downs'!$B$9="U.K.",'UK new suppressed'!L53,IF('Drop-downs'!$B$9="England",'England new suppressed'!L53,IF('Drop-downs'!$B$9="Scotland",'Scotland new suppressed'!L53,IF('Drop-downs'!$B$9="Wales",'Wales new suppressed'!L53,IF('Drop-downs'!$B$9="Northern Ireland",'Northern Ireland new suppressed'!L53,"ERROR")))))</f>
        <v>382</v>
      </c>
      <c r="O66" s="112">
        <f>IF('Drop-downs'!$B$9="U.K.",'UK new suppressed'!M53,IF('Drop-downs'!$B$9="England",'England new suppressed'!M53,IF('Drop-downs'!$B$9="Scotland",'Scotland new suppressed'!M53,IF('Drop-downs'!$B$9="Wales",'Wales new suppressed'!M53,IF('Drop-downs'!$B$9="Northern Ireland",'Northern Ireland new suppressed'!M53,"ERROR")))))</f>
        <v>109</v>
      </c>
      <c r="P66" s="113">
        <f>IF('Drop-downs'!$B$9="U.K.",'UK new suppressed'!N53,IF('Drop-downs'!$B$9="England",'England new suppressed'!N53,IF('Drop-downs'!$B$9="Scotland",'Scotland new suppressed'!N53,IF('Drop-downs'!$B$9="Wales",'Wales new suppressed'!N53,IF('Drop-downs'!$B$9="Northern Ireland",'Northern Ireland new suppressed'!N53,"ERROR")))))</f>
        <v>1723</v>
      </c>
      <c r="Q66" s="114">
        <f>IF('Drop-downs'!$B$9="U.K.",'UK new suppressed'!O53,IF('Drop-downs'!$B$9="England",'England new suppressed'!O53,IF('Drop-downs'!$B$9="Scotland",'Scotland new suppressed'!O53,IF('Drop-downs'!$B$9="Wales",'Wales new suppressed'!O53,IF('Drop-downs'!$B$9="Northern Ireland",'Northern Ireland new suppressed'!O53,"ERROR")))))</f>
        <v>554</v>
      </c>
      <c r="R66" s="106"/>
      <c r="S66" s="112">
        <f>IF('Drop-downs'!$B$9="U.K.",'UK new suppressed'!Q53,IF('Drop-downs'!$B$9="England",'England new suppressed'!Q53,IF('Drop-downs'!$B$9="Scotland",'Scotland new suppressed'!Q53,IF('Drop-downs'!$B$9="Wales",'Wales new suppressed'!Q53,IF('Drop-downs'!$B$9="Northern Ireland",'Northern Ireland new suppressed'!Q53,"ERROR")))))</f>
        <v>21</v>
      </c>
      <c r="T66" s="113">
        <f>IF('Drop-downs'!$B$9="U.K.",'UK new suppressed'!R53,IF('Drop-downs'!$B$9="England",'England new suppressed'!R53,IF('Drop-downs'!$B$9="Scotland",'Scotland new suppressed'!R53,IF('Drop-downs'!$B$9="Wales",'Wales new suppressed'!R53,IF('Drop-downs'!$B$9="Northern Ireland",'Northern Ireland new suppressed'!R53,"ERROR")))))</f>
        <v>258</v>
      </c>
      <c r="U66" s="114">
        <f>IF('Drop-downs'!$B$9="U.K.",'UK new suppressed'!S53,IF('Drop-downs'!$B$9="England",'England new suppressed'!S53,IF('Drop-downs'!$B$9="Scotland",'Scotland new suppressed'!S53,IF('Drop-downs'!$B$9="Wales",'Wales new suppressed'!S53,IF('Drop-downs'!$B$9="Northern Ireland",'Northern Ireland new suppressed'!S53,"ERROR")))))</f>
        <v>47</v>
      </c>
      <c r="V66" s="112">
        <f>IF('Drop-downs'!$B$9="U.K.",'UK new suppressed'!T53,IF('Drop-downs'!$B$9="England",'England new suppressed'!T53,IF('Drop-downs'!$B$9="Scotland",'Scotland new suppressed'!T53,IF('Drop-downs'!$B$9="Wales",'Wales new suppressed'!T53,IF('Drop-downs'!$B$9="Northern Ireland",'Northern Ireland new suppressed'!T53,"ERROR")))))</f>
        <v>18</v>
      </c>
      <c r="W66" s="113">
        <f>IF('Drop-downs'!$B$9="U.K.",'UK new suppressed'!U53,IF('Drop-downs'!$B$9="England",'England new suppressed'!U53,IF('Drop-downs'!$B$9="Scotland",'Scotland new suppressed'!U53,IF('Drop-downs'!$B$9="Wales",'Wales new suppressed'!U53,IF('Drop-downs'!$B$9="Northern Ireland",'Northern Ireland new suppressed'!U53,"ERROR")))))</f>
        <v>173</v>
      </c>
      <c r="X66" s="114">
        <f>IF('Drop-downs'!$B$9="U.K.",'UK new suppressed'!V53,IF('Drop-downs'!$B$9="England",'England new suppressed'!V53,IF('Drop-downs'!$B$9="Scotland",'Scotland new suppressed'!V53,IF('Drop-downs'!$B$9="Wales",'Wales new suppressed'!V53,IF('Drop-downs'!$B$9="Northern Ireland",'Northern Ireland new suppressed'!V53,"ERROR")))))</f>
        <v>49</v>
      </c>
      <c r="Y66" s="106"/>
      <c r="Z66" s="112">
        <f>IF('Drop-downs'!$B$9="U.K.",'UK new suppressed'!X53,IF('Drop-downs'!$B$9="England",'England new suppressed'!X53,IF('Drop-downs'!$B$9="Scotland",'Scotland new suppressed'!X53,IF('Drop-downs'!$B$9="Wales",'Wales new suppressed'!X53,IF('Drop-downs'!$B$9="Northern Ireland",'Northern Ireland new suppressed'!X53,"ERROR")))))</f>
        <v>3040</v>
      </c>
      <c r="AA66" s="113">
        <f>IF('Drop-downs'!$B$9="U.K.",'UK new suppressed'!Y53,IF('Drop-downs'!$B$9="England",'England new suppressed'!Y53,IF('Drop-downs'!$B$9="Scotland",'Scotland new suppressed'!Y53,IF('Drop-downs'!$B$9="Wales",'Wales new suppressed'!Y53,IF('Drop-downs'!$B$9="Northern Ireland",'Northern Ireland new suppressed'!Y53,"ERROR")))))</f>
        <v>5053</v>
      </c>
      <c r="AB66" s="114">
        <f>IF('Drop-downs'!$B$9="U.K.",'UK new suppressed'!Z53,IF('Drop-downs'!$B$9="England",'England new suppressed'!Z53,IF('Drop-downs'!$B$9="Scotland",'Scotland new suppressed'!Z53,IF('Drop-downs'!$B$9="Wales",'Wales new suppressed'!Z53,IF('Drop-downs'!$B$9="Northern Ireland",'Northern Ireland new suppressed'!Z53,"ERROR")))))</f>
        <v>570</v>
      </c>
      <c r="AC66" s="112">
        <f>IF('Drop-downs'!$B$9="U.K.",'UK new suppressed'!AA53,IF('Drop-downs'!$B$9="England",'England new suppressed'!AA53,IF('Drop-downs'!$B$9="Scotland",'Scotland new suppressed'!AA53,IF('Drop-downs'!$B$9="Wales",'Wales new suppressed'!AA53,IF('Drop-downs'!$B$9="Northern Ireland",'Northern Ireland new suppressed'!AA53,"ERROR")))))</f>
        <v>3302</v>
      </c>
      <c r="AD66" s="113">
        <f>IF('Drop-downs'!$B$9="U.K.",'UK new suppressed'!AB53,IF('Drop-downs'!$B$9="England",'England new suppressed'!AB53,IF('Drop-downs'!$B$9="Scotland",'Scotland new suppressed'!AB53,IF('Drop-downs'!$B$9="Wales",'Wales new suppressed'!AB53,IF('Drop-downs'!$B$9="Northern Ireland",'Northern Ireland new suppressed'!AB53,"ERROR")))))</f>
        <v>6689</v>
      </c>
      <c r="AE66" s="114">
        <f>IF('Drop-downs'!$B$9="U.K.",'UK new suppressed'!AC53,IF('Drop-downs'!$B$9="England",'England new suppressed'!AC53,IF('Drop-downs'!$B$9="Scotland",'Scotland new suppressed'!AC53,IF('Drop-downs'!$B$9="Wales",'Wales new suppressed'!AC53,IF('Drop-downs'!$B$9="Northern Ireland",'Northern Ireland new suppressed'!AC53,"ERROR")))))</f>
        <v>875</v>
      </c>
      <c r="AF66" s="137"/>
      <c r="AG66" s="137"/>
      <c r="AH66" s="137"/>
      <c r="AI66" s="138"/>
    </row>
    <row r="67" spans="2:35" s="104" customFormat="1" x14ac:dyDescent="0.25">
      <c r="B67" s="110">
        <v>1997</v>
      </c>
      <c r="C67" s="105"/>
      <c r="D67" s="115">
        <f>IF('Drop-downs'!$B$9="U.K.",'UK new suppressed'!B54,IF('Drop-downs'!$B$9="England",'England new suppressed'!B54,IF('Drop-downs'!$B$9="Scotland",'Scotland new suppressed'!B54,IF('Drop-downs'!$B$9="Wales",'Wales new suppressed'!B54,IF('Drop-downs'!$B$9="Northern Ireland",'Northern Ireland new suppressed'!B54,"ERROR")))))</f>
        <v>1261</v>
      </c>
      <c r="E67" s="116">
        <f>IF('Drop-downs'!$B$9="U.K.",'UK new suppressed'!C54,IF('Drop-downs'!$B$9="England",'England new suppressed'!C54,IF('Drop-downs'!$B$9="Scotland",'Scotland new suppressed'!C54,IF('Drop-downs'!$B$9="Wales",'Wales new suppressed'!C54,IF('Drop-downs'!$B$9="Northern Ireland",'Northern Ireland new suppressed'!C54,"ERROR")))))</f>
        <v>12598</v>
      </c>
      <c r="F67" s="117">
        <f>IF('Drop-downs'!$B$9="U.K.",'UK new suppressed'!D54,IF('Drop-downs'!$B$9="England",'England new suppressed'!D54,IF('Drop-downs'!$B$9="Scotland",'Scotland new suppressed'!D54,IF('Drop-downs'!$B$9="Wales",'Wales new suppressed'!D54,IF('Drop-downs'!$B$9="Northern Ireland",'Northern Ireland new suppressed'!D54,"ERROR")))))</f>
        <v>1323</v>
      </c>
      <c r="G67" s="106"/>
      <c r="H67" s="115" t="str">
        <f>IF('Drop-downs'!$B$9="U.K.",'UK new suppressed'!F54,IF('Drop-downs'!$B$9="England",'England new suppressed'!F54,IF('Drop-downs'!$B$9="Scotland",'Scotland new suppressed'!F54,IF('Drop-downs'!$B$9="Wales",'Wales new suppressed'!F54,IF('Drop-downs'!$B$9="Northern Ireland",'Northern Ireland new suppressed'!F54,"ERROR")))))</f>
        <v>&lt;5</v>
      </c>
      <c r="I67" s="116">
        <f>IF('Drop-downs'!$B$9="U.K.",'UK new suppressed'!G54,IF('Drop-downs'!$B$9="England",'England new suppressed'!G54,IF('Drop-downs'!$B$9="Scotland",'Scotland new suppressed'!G54,IF('Drop-downs'!$B$9="Wales",'Wales new suppressed'!G54,IF('Drop-downs'!$B$9="Northern Ireland",'Northern Ireland new suppressed'!G54,"ERROR")))))</f>
        <v>2205</v>
      </c>
      <c r="J67" s="117">
        <f>IF('Drop-downs'!$B$9="U.K.",'UK new suppressed'!H54,IF('Drop-downs'!$B$9="England",'England new suppressed'!H54,IF('Drop-downs'!$B$9="Scotland",'Scotland new suppressed'!H54,IF('Drop-downs'!$B$9="Wales",'Wales new suppressed'!H54,IF('Drop-downs'!$B$9="Northern Ireland",'Northern Ireland new suppressed'!H54,"ERROR")))))</f>
        <v>765</v>
      </c>
      <c r="K67" s="106"/>
      <c r="L67" s="115">
        <f>IF('Drop-downs'!$B$9="U.K.",'UK new suppressed'!J54,IF('Drop-downs'!$B$9="England",'England new suppressed'!J54,IF('Drop-downs'!$B$9="Scotland",'Scotland new suppressed'!J54,IF('Drop-downs'!$B$9="Wales",'Wales new suppressed'!J54,IF('Drop-downs'!$B$9="Northern Ireland",'Northern Ireland new suppressed'!J54,"ERROR")))))</f>
        <v>117</v>
      </c>
      <c r="M67" s="116">
        <f>IF('Drop-downs'!$B$9="U.K.",'UK new suppressed'!K54,IF('Drop-downs'!$B$9="England",'England new suppressed'!K54,IF('Drop-downs'!$B$9="Scotland",'Scotland new suppressed'!K54,IF('Drop-downs'!$B$9="Wales",'Wales new suppressed'!K54,IF('Drop-downs'!$B$9="Northern Ireland",'Northern Ireland new suppressed'!K54,"ERROR")))))</f>
        <v>2070</v>
      </c>
      <c r="N67" s="117">
        <f>IF('Drop-downs'!$B$9="U.K.",'UK new suppressed'!L54,IF('Drop-downs'!$B$9="England",'England new suppressed'!L54,IF('Drop-downs'!$B$9="Scotland",'Scotland new suppressed'!L54,IF('Drop-downs'!$B$9="Wales",'Wales new suppressed'!L54,IF('Drop-downs'!$B$9="Northern Ireland",'Northern Ireland new suppressed'!L54,"ERROR")))))</f>
        <v>474</v>
      </c>
      <c r="O67" s="115">
        <f>IF('Drop-downs'!$B$9="U.K.",'UK new suppressed'!M54,IF('Drop-downs'!$B$9="England",'England new suppressed'!M54,IF('Drop-downs'!$B$9="Scotland",'Scotland new suppressed'!M54,IF('Drop-downs'!$B$9="Wales",'Wales new suppressed'!M54,IF('Drop-downs'!$B$9="Northern Ireland",'Northern Ireland new suppressed'!M54,"ERROR")))))</f>
        <v>96</v>
      </c>
      <c r="P67" s="116">
        <f>IF('Drop-downs'!$B$9="U.K.",'UK new suppressed'!N54,IF('Drop-downs'!$B$9="England",'England new suppressed'!N54,IF('Drop-downs'!$B$9="Scotland",'Scotland new suppressed'!N54,IF('Drop-downs'!$B$9="Wales",'Wales new suppressed'!N54,IF('Drop-downs'!$B$9="Northern Ireland",'Northern Ireland new suppressed'!N54,"ERROR")))))</f>
        <v>1840</v>
      </c>
      <c r="Q67" s="117">
        <f>IF('Drop-downs'!$B$9="U.K.",'UK new suppressed'!O54,IF('Drop-downs'!$B$9="England",'England new suppressed'!O54,IF('Drop-downs'!$B$9="Scotland",'Scotland new suppressed'!O54,IF('Drop-downs'!$B$9="Wales",'Wales new suppressed'!O54,IF('Drop-downs'!$B$9="Northern Ireland",'Northern Ireland new suppressed'!O54,"ERROR")))))</f>
        <v>662</v>
      </c>
      <c r="R67" s="106"/>
      <c r="S67" s="115">
        <f>IF('Drop-downs'!$B$9="U.K.",'UK new suppressed'!Q54,IF('Drop-downs'!$B$9="England",'England new suppressed'!Q54,IF('Drop-downs'!$B$9="Scotland",'Scotland new suppressed'!Q54,IF('Drop-downs'!$B$9="Wales",'Wales new suppressed'!Q54,IF('Drop-downs'!$B$9="Northern Ireland",'Northern Ireland new suppressed'!Q54,"ERROR")))))</f>
        <v>20</v>
      </c>
      <c r="T67" s="116">
        <f>IF('Drop-downs'!$B$9="U.K.",'UK new suppressed'!R54,IF('Drop-downs'!$B$9="England",'England new suppressed'!R54,IF('Drop-downs'!$B$9="Scotland",'Scotland new suppressed'!R54,IF('Drop-downs'!$B$9="Wales",'Wales new suppressed'!R54,IF('Drop-downs'!$B$9="Northern Ireland",'Northern Ireland new suppressed'!R54,"ERROR")))))</f>
        <v>288</v>
      </c>
      <c r="U67" s="117">
        <f>IF('Drop-downs'!$B$9="U.K.",'UK new suppressed'!S54,IF('Drop-downs'!$B$9="England",'England new suppressed'!S54,IF('Drop-downs'!$B$9="Scotland",'Scotland new suppressed'!S54,IF('Drop-downs'!$B$9="Wales",'Wales new suppressed'!S54,IF('Drop-downs'!$B$9="Northern Ireland",'Northern Ireland new suppressed'!S54,"ERROR")))))</f>
        <v>51</v>
      </c>
      <c r="V67" s="115">
        <f>IF('Drop-downs'!$B$9="U.K.",'UK new suppressed'!T54,IF('Drop-downs'!$B$9="England",'England new suppressed'!T54,IF('Drop-downs'!$B$9="Scotland",'Scotland new suppressed'!T54,IF('Drop-downs'!$B$9="Wales",'Wales new suppressed'!T54,IF('Drop-downs'!$B$9="Northern Ireland",'Northern Ireland new suppressed'!T54,"ERROR")))))</f>
        <v>20</v>
      </c>
      <c r="W67" s="116">
        <f>IF('Drop-downs'!$B$9="U.K.",'UK new suppressed'!U54,IF('Drop-downs'!$B$9="England",'England new suppressed'!U54,IF('Drop-downs'!$B$9="Scotland",'Scotland new suppressed'!U54,IF('Drop-downs'!$B$9="Wales",'Wales new suppressed'!U54,IF('Drop-downs'!$B$9="Northern Ireland",'Northern Ireland new suppressed'!U54,"ERROR")))))</f>
        <v>203</v>
      </c>
      <c r="X67" s="117">
        <f>IF('Drop-downs'!$B$9="U.K.",'UK new suppressed'!V54,IF('Drop-downs'!$B$9="England",'England new suppressed'!V54,IF('Drop-downs'!$B$9="Scotland",'Scotland new suppressed'!V54,IF('Drop-downs'!$B$9="Wales",'Wales new suppressed'!V54,IF('Drop-downs'!$B$9="Northern Ireland",'Northern Ireland new suppressed'!V54,"ERROR")))))</f>
        <v>54</v>
      </c>
      <c r="Y67" s="106"/>
      <c r="Z67" s="115">
        <f>IF('Drop-downs'!$B$9="U.K.",'UK new suppressed'!X54,IF('Drop-downs'!$B$9="England",'England new suppressed'!X54,IF('Drop-downs'!$B$9="Scotland",'Scotland new suppressed'!X54,IF('Drop-downs'!$B$9="Wales",'Wales new suppressed'!X54,IF('Drop-downs'!$B$9="Northern Ireland",'Northern Ireland new suppressed'!X54,"ERROR")))))</f>
        <v>3258</v>
      </c>
      <c r="AA67" s="116">
        <f>IF('Drop-downs'!$B$9="U.K.",'UK new suppressed'!Y54,IF('Drop-downs'!$B$9="England",'England new suppressed'!Y54,IF('Drop-downs'!$B$9="Scotland",'Scotland new suppressed'!Y54,IF('Drop-downs'!$B$9="Wales",'Wales new suppressed'!Y54,IF('Drop-downs'!$B$9="Northern Ireland",'Northern Ireland new suppressed'!Y54,"ERROR")))))</f>
        <v>5612</v>
      </c>
      <c r="AB67" s="117">
        <f>IF('Drop-downs'!$B$9="U.K.",'UK new suppressed'!Z54,IF('Drop-downs'!$B$9="England",'England new suppressed'!Z54,IF('Drop-downs'!$B$9="Scotland",'Scotland new suppressed'!Z54,IF('Drop-downs'!$B$9="Wales",'Wales new suppressed'!Z54,IF('Drop-downs'!$B$9="Northern Ireland",'Northern Ireland new suppressed'!Z54,"ERROR")))))</f>
        <v>724</v>
      </c>
      <c r="AC67" s="115">
        <f>IF('Drop-downs'!$B$9="U.K.",'UK new suppressed'!AA54,IF('Drop-downs'!$B$9="England",'England new suppressed'!AA54,IF('Drop-downs'!$B$9="Scotland",'Scotland new suppressed'!AA54,IF('Drop-downs'!$B$9="Wales",'Wales new suppressed'!AA54,IF('Drop-downs'!$B$9="Northern Ireland",'Northern Ireland new suppressed'!AA54,"ERROR")))))</f>
        <v>3384</v>
      </c>
      <c r="AD67" s="116">
        <f>IF('Drop-downs'!$B$9="U.K.",'UK new suppressed'!AB54,IF('Drop-downs'!$B$9="England",'England new suppressed'!AB54,IF('Drop-downs'!$B$9="Scotland",'Scotland new suppressed'!AB54,IF('Drop-downs'!$B$9="Wales",'Wales new suppressed'!AB54,IF('Drop-downs'!$B$9="Northern Ireland",'Northern Ireland new suppressed'!AB54,"ERROR")))))</f>
        <v>7540</v>
      </c>
      <c r="AE67" s="117">
        <f>IF('Drop-downs'!$B$9="U.K.",'UK new suppressed'!AC54,IF('Drop-downs'!$B$9="England",'England new suppressed'!AC54,IF('Drop-downs'!$B$9="Scotland",'Scotland new suppressed'!AC54,IF('Drop-downs'!$B$9="Wales",'Wales new suppressed'!AC54,IF('Drop-downs'!$B$9="Northern Ireland",'Northern Ireland new suppressed'!AC54,"ERROR")))))</f>
        <v>1090</v>
      </c>
      <c r="AF67" s="139"/>
      <c r="AG67" s="139"/>
      <c r="AH67" s="139"/>
      <c r="AI67" s="138"/>
    </row>
    <row r="68" spans="2:35" s="104" customFormat="1" x14ac:dyDescent="0.25">
      <c r="B68" s="109">
        <v>1998</v>
      </c>
      <c r="C68" s="105"/>
      <c r="D68" s="112">
        <f>IF('Drop-downs'!$B$9="U.K.",'UK new suppressed'!B55,IF('Drop-downs'!$B$9="England",'England new suppressed'!B55,IF('Drop-downs'!$B$9="Scotland",'Scotland new suppressed'!B55,IF('Drop-downs'!$B$9="Wales",'Wales new suppressed'!B55,IF('Drop-downs'!$B$9="Northern Ireland",'Northern Ireland new suppressed'!B55,"ERROR")))))</f>
        <v>1268</v>
      </c>
      <c r="E68" s="113">
        <f>IF('Drop-downs'!$B$9="U.K.",'UK new suppressed'!C55,IF('Drop-downs'!$B$9="England",'England new suppressed'!C55,IF('Drop-downs'!$B$9="Scotland",'Scotland new suppressed'!C55,IF('Drop-downs'!$B$9="Wales",'Wales new suppressed'!C55,IF('Drop-downs'!$B$9="Northern Ireland",'Northern Ireland new suppressed'!C55,"ERROR")))))</f>
        <v>13795</v>
      </c>
      <c r="F68" s="114">
        <f>IF('Drop-downs'!$B$9="U.K.",'UK new suppressed'!D55,IF('Drop-downs'!$B$9="England",'England new suppressed'!D55,IF('Drop-downs'!$B$9="Scotland",'Scotland new suppressed'!D55,IF('Drop-downs'!$B$9="Wales",'Wales new suppressed'!D55,IF('Drop-downs'!$B$9="Northern Ireland",'Northern Ireland new suppressed'!D55,"ERROR")))))</f>
        <v>1546</v>
      </c>
      <c r="G68" s="106"/>
      <c r="H68" s="112" t="str">
        <f>IF('Drop-downs'!$B$9="U.K.",'UK new suppressed'!F55,IF('Drop-downs'!$B$9="England",'England new suppressed'!F55,IF('Drop-downs'!$B$9="Scotland",'Scotland new suppressed'!F55,IF('Drop-downs'!$B$9="Wales",'Wales new suppressed'!F55,IF('Drop-downs'!$B$9="Northern Ireland",'Northern Ireland new suppressed'!F55,"ERROR")))))</f>
        <v>&lt;5</v>
      </c>
      <c r="I68" s="113">
        <f>IF('Drop-downs'!$B$9="U.K.",'UK new suppressed'!G55,IF('Drop-downs'!$B$9="England",'England new suppressed'!G55,IF('Drop-downs'!$B$9="Scotland",'Scotland new suppressed'!G55,IF('Drop-downs'!$B$9="Wales",'Wales new suppressed'!G55,IF('Drop-downs'!$B$9="Northern Ireland",'Northern Ireland new suppressed'!G55,"ERROR")))))</f>
        <v>2585</v>
      </c>
      <c r="J68" s="114">
        <f>IF('Drop-downs'!$B$9="U.K.",'UK new suppressed'!H55,IF('Drop-downs'!$B$9="England",'England new suppressed'!H55,IF('Drop-downs'!$B$9="Scotland",'Scotland new suppressed'!H55,IF('Drop-downs'!$B$9="Wales",'Wales new suppressed'!H55,IF('Drop-downs'!$B$9="Northern Ireland",'Northern Ireland new suppressed'!H55,"ERROR")))))</f>
        <v>1068</v>
      </c>
      <c r="K68" s="106"/>
      <c r="L68" s="112">
        <f>IF('Drop-downs'!$B$9="U.K.",'UK new suppressed'!J55,IF('Drop-downs'!$B$9="England",'England new suppressed'!J55,IF('Drop-downs'!$B$9="Scotland",'Scotland new suppressed'!J55,IF('Drop-downs'!$B$9="Wales",'Wales new suppressed'!J55,IF('Drop-downs'!$B$9="Northern Ireland",'Northern Ireland new suppressed'!J55,"ERROR")))))</f>
        <v>98</v>
      </c>
      <c r="M68" s="113">
        <f>IF('Drop-downs'!$B$9="U.K.",'UK new suppressed'!K55,IF('Drop-downs'!$B$9="England",'England new suppressed'!K55,IF('Drop-downs'!$B$9="Scotland",'Scotland new suppressed'!K55,IF('Drop-downs'!$B$9="Wales",'Wales new suppressed'!K55,IF('Drop-downs'!$B$9="Northern Ireland",'Northern Ireland new suppressed'!K55,"ERROR")))))</f>
        <v>2342</v>
      </c>
      <c r="N68" s="114">
        <f>IF('Drop-downs'!$B$9="U.K.",'UK new suppressed'!L55,IF('Drop-downs'!$B$9="England",'England new suppressed'!L55,IF('Drop-downs'!$B$9="Scotland",'Scotland new suppressed'!L55,IF('Drop-downs'!$B$9="Wales",'Wales new suppressed'!L55,IF('Drop-downs'!$B$9="Northern Ireland",'Northern Ireland new suppressed'!L55,"ERROR")))))</f>
        <v>628</v>
      </c>
      <c r="O68" s="112">
        <f>IF('Drop-downs'!$B$9="U.K.",'UK new suppressed'!M55,IF('Drop-downs'!$B$9="England",'England new suppressed'!M55,IF('Drop-downs'!$B$9="Scotland",'Scotland new suppressed'!M55,IF('Drop-downs'!$B$9="Wales",'Wales new suppressed'!M55,IF('Drop-downs'!$B$9="Northern Ireland",'Northern Ireland new suppressed'!M55,"ERROR")))))</f>
        <v>129</v>
      </c>
      <c r="P68" s="113">
        <f>IF('Drop-downs'!$B$9="U.K.",'UK new suppressed'!N55,IF('Drop-downs'!$B$9="England",'England new suppressed'!N55,IF('Drop-downs'!$B$9="Scotland",'Scotland new suppressed'!N55,IF('Drop-downs'!$B$9="Wales",'Wales new suppressed'!N55,IF('Drop-downs'!$B$9="Northern Ireland",'Northern Ireland new suppressed'!N55,"ERROR")))))</f>
        <v>2073</v>
      </c>
      <c r="Q68" s="114">
        <f>IF('Drop-downs'!$B$9="U.K.",'UK new suppressed'!O55,IF('Drop-downs'!$B$9="England",'England new suppressed'!O55,IF('Drop-downs'!$B$9="Scotland",'Scotland new suppressed'!O55,IF('Drop-downs'!$B$9="Wales",'Wales new suppressed'!O55,IF('Drop-downs'!$B$9="Northern Ireland",'Northern Ireland new suppressed'!O55,"ERROR")))))</f>
        <v>821</v>
      </c>
      <c r="R68" s="106"/>
      <c r="S68" s="112">
        <f>IF('Drop-downs'!$B$9="U.K.",'UK new suppressed'!Q55,IF('Drop-downs'!$B$9="England",'England new suppressed'!Q55,IF('Drop-downs'!$B$9="Scotland",'Scotland new suppressed'!Q55,IF('Drop-downs'!$B$9="Wales",'Wales new suppressed'!Q55,IF('Drop-downs'!$B$9="Northern Ireland",'Northern Ireland new suppressed'!Q55,"ERROR")))))</f>
        <v>16</v>
      </c>
      <c r="T68" s="113">
        <f>IF('Drop-downs'!$B$9="U.K.",'UK new suppressed'!R55,IF('Drop-downs'!$B$9="England",'England new suppressed'!R55,IF('Drop-downs'!$B$9="Scotland",'Scotland new suppressed'!R55,IF('Drop-downs'!$B$9="Wales",'Wales new suppressed'!R55,IF('Drop-downs'!$B$9="Northern Ireland",'Northern Ireland new suppressed'!R55,"ERROR")))))</f>
        <v>291</v>
      </c>
      <c r="U68" s="114">
        <f>IF('Drop-downs'!$B$9="U.K.",'UK new suppressed'!S55,IF('Drop-downs'!$B$9="England",'England new suppressed'!S55,IF('Drop-downs'!$B$9="Scotland",'Scotland new suppressed'!S55,IF('Drop-downs'!$B$9="Wales",'Wales new suppressed'!S55,IF('Drop-downs'!$B$9="Northern Ireland",'Northern Ireland new suppressed'!S55,"ERROR")))))</f>
        <v>64</v>
      </c>
      <c r="V68" s="112">
        <f>IF('Drop-downs'!$B$9="U.K.",'UK new suppressed'!T55,IF('Drop-downs'!$B$9="England",'England new suppressed'!T55,IF('Drop-downs'!$B$9="Scotland",'Scotland new suppressed'!T55,IF('Drop-downs'!$B$9="Wales",'Wales new suppressed'!T55,IF('Drop-downs'!$B$9="Northern Ireland",'Northern Ireland new suppressed'!T55,"ERROR")))))</f>
        <v>21</v>
      </c>
      <c r="W68" s="113">
        <f>IF('Drop-downs'!$B$9="U.K.",'UK new suppressed'!U55,IF('Drop-downs'!$B$9="England",'England new suppressed'!U55,IF('Drop-downs'!$B$9="Scotland",'Scotland new suppressed'!U55,IF('Drop-downs'!$B$9="Wales",'Wales new suppressed'!U55,IF('Drop-downs'!$B$9="Northern Ireland",'Northern Ireland new suppressed'!U55,"ERROR")))))</f>
        <v>215</v>
      </c>
      <c r="X68" s="114">
        <f>IF('Drop-downs'!$B$9="U.K.",'UK new suppressed'!V55,IF('Drop-downs'!$B$9="England",'England new suppressed'!V55,IF('Drop-downs'!$B$9="Scotland",'Scotland new suppressed'!V55,IF('Drop-downs'!$B$9="Wales",'Wales new suppressed'!V55,IF('Drop-downs'!$B$9="Northern Ireland",'Northern Ireland new suppressed'!V55,"ERROR")))))</f>
        <v>56</v>
      </c>
      <c r="Y68" s="106"/>
      <c r="Z68" s="112">
        <f>IF('Drop-downs'!$B$9="U.K.",'UK new suppressed'!X55,IF('Drop-downs'!$B$9="England",'England new suppressed'!X55,IF('Drop-downs'!$B$9="Scotland",'Scotland new suppressed'!X55,IF('Drop-downs'!$B$9="Wales",'Wales new suppressed'!X55,IF('Drop-downs'!$B$9="Northern Ireland",'Northern Ireland new suppressed'!X55,"ERROR")))))</f>
        <v>3316</v>
      </c>
      <c r="AA68" s="113">
        <f>IF('Drop-downs'!$B$9="U.K.",'UK new suppressed'!Y55,IF('Drop-downs'!$B$9="England",'England new suppressed'!Y55,IF('Drop-downs'!$B$9="Scotland",'Scotland new suppressed'!Y55,IF('Drop-downs'!$B$9="Wales",'Wales new suppressed'!Y55,IF('Drop-downs'!$B$9="Northern Ireland",'Northern Ireland new suppressed'!Y55,"ERROR")))))</f>
        <v>6196</v>
      </c>
      <c r="AB68" s="114">
        <f>IF('Drop-downs'!$B$9="U.K.",'UK new suppressed'!Z55,IF('Drop-downs'!$B$9="England",'England new suppressed'!Z55,IF('Drop-downs'!$B$9="Scotland",'Scotland new suppressed'!Z55,IF('Drop-downs'!$B$9="Wales",'Wales new suppressed'!Z55,IF('Drop-downs'!$B$9="Northern Ireland",'Northern Ireland new suppressed'!Z55,"ERROR")))))</f>
        <v>898</v>
      </c>
      <c r="AC68" s="112">
        <f>IF('Drop-downs'!$B$9="U.K.",'UK new suppressed'!AA55,IF('Drop-downs'!$B$9="England",'England new suppressed'!AA55,IF('Drop-downs'!$B$9="Scotland",'Scotland new suppressed'!AA55,IF('Drop-downs'!$B$9="Wales",'Wales new suppressed'!AA55,IF('Drop-downs'!$B$9="Northern Ireland",'Northern Ireland new suppressed'!AA55,"ERROR")))))</f>
        <v>3528</v>
      </c>
      <c r="AD68" s="113">
        <f>IF('Drop-downs'!$B$9="U.K.",'UK new suppressed'!AB55,IF('Drop-downs'!$B$9="England",'England new suppressed'!AB55,IF('Drop-downs'!$B$9="Scotland",'Scotland new suppressed'!AB55,IF('Drop-downs'!$B$9="Wales",'Wales new suppressed'!AB55,IF('Drop-downs'!$B$9="Northern Ireland",'Northern Ireland new suppressed'!AB55,"ERROR")))))</f>
        <v>7653</v>
      </c>
      <c r="AE68" s="114">
        <f>IF('Drop-downs'!$B$9="U.K.",'UK new suppressed'!AC55,IF('Drop-downs'!$B$9="England",'England new suppressed'!AC55,IF('Drop-downs'!$B$9="Scotland",'Scotland new suppressed'!AC55,IF('Drop-downs'!$B$9="Wales",'Wales new suppressed'!AC55,IF('Drop-downs'!$B$9="Northern Ireland",'Northern Ireland new suppressed'!AC55,"ERROR")))))</f>
        <v>1316</v>
      </c>
      <c r="AF68" s="137"/>
      <c r="AG68" s="137"/>
      <c r="AH68" s="137"/>
      <c r="AI68" s="138"/>
    </row>
    <row r="69" spans="2:35" s="104" customFormat="1" x14ac:dyDescent="0.25">
      <c r="B69" s="110">
        <v>1999</v>
      </c>
      <c r="C69" s="105"/>
      <c r="D69" s="115">
        <f>IF('Drop-downs'!$B$9="U.K.",'UK new suppressed'!B56,IF('Drop-downs'!$B$9="England",'England new suppressed'!B56,IF('Drop-downs'!$B$9="Scotland",'Scotland new suppressed'!B56,IF('Drop-downs'!$B$9="Wales",'Wales new suppressed'!B56,IF('Drop-downs'!$B$9="Northern Ireland",'Northern Ireland new suppressed'!B56,"ERROR")))))</f>
        <v>1351</v>
      </c>
      <c r="E69" s="116">
        <f>IF('Drop-downs'!$B$9="U.K.",'UK new suppressed'!C56,IF('Drop-downs'!$B$9="England",'England new suppressed'!C56,IF('Drop-downs'!$B$9="Scotland",'Scotland new suppressed'!C56,IF('Drop-downs'!$B$9="Wales",'Wales new suppressed'!C56,IF('Drop-downs'!$B$9="Northern Ireland",'Northern Ireland new suppressed'!C56,"ERROR")))))</f>
        <v>15042</v>
      </c>
      <c r="F69" s="117">
        <f>IF('Drop-downs'!$B$9="U.K.",'UK new suppressed'!D56,IF('Drop-downs'!$B$9="England",'England new suppressed'!D56,IF('Drop-downs'!$B$9="Scotland",'Scotland new suppressed'!D56,IF('Drop-downs'!$B$9="Wales",'Wales new suppressed'!D56,IF('Drop-downs'!$B$9="Northern Ireland",'Northern Ireland new suppressed'!D56,"ERROR")))))</f>
        <v>1865</v>
      </c>
      <c r="G69" s="106"/>
      <c r="H69" s="115" t="str">
        <f>IF('Drop-downs'!$B$9="U.K.",'UK new suppressed'!F56,IF('Drop-downs'!$B$9="England",'England new suppressed'!F56,IF('Drop-downs'!$B$9="Scotland",'Scotland new suppressed'!F56,IF('Drop-downs'!$B$9="Wales",'Wales new suppressed'!F56,IF('Drop-downs'!$B$9="Northern Ireland",'Northern Ireland new suppressed'!F56,"ERROR")))))</f>
        <v>&lt;5</v>
      </c>
      <c r="I69" s="116">
        <f>IF('Drop-downs'!$B$9="U.K.",'UK new suppressed'!G56,IF('Drop-downs'!$B$9="England",'England new suppressed'!G56,IF('Drop-downs'!$B$9="Scotland",'Scotland new suppressed'!G56,IF('Drop-downs'!$B$9="Wales",'Wales new suppressed'!G56,IF('Drop-downs'!$B$9="Northern Ireland",'Northern Ireland new suppressed'!G56,"ERROR")))))</f>
        <v>3543</v>
      </c>
      <c r="J69" s="117">
        <f>IF('Drop-downs'!$B$9="U.K.",'UK new suppressed'!H56,IF('Drop-downs'!$B$9="England",'England new suppressed'!H56,IF('Drop-downs'!$B$9="Scotland",'Scotland new suppressed'!H56,IF('Drop-downs'!$B$9="Wales",'Wales new suppressed'!H56,IF('Drop-downs'!$B$9="Northern Ireland",'Northern Ireland new suppressed'!H56,"ERROR")))))</f>
        <v>1588</v>
      </c>
      <c r="K69" s="106"/>
      <c r="L69" s="115">
        <f>IF('Drop-downs'!$B$9="U.K.",'UK new suppressed'!J56,IF('Drop-downs'!$B$9="England",'England new suppressed'!J56,IF('Drop-downs'!$B$9="Scotland",'Scotland new suppressed'!J56,IF('Drop-downs'!$B$9="Wales",'Wales new suppressed'!J56,IF('Drop-downs'!$B$9="Northern Ireland",'Northern Ireland new suppressed'!J56,"ERROR")))))</f>
        <v>113</v>
      </c>
      <c r="M69" s="116">
        <f>IF('Drop-downs'!$B$9="U.K.",'UK new suppressed'!K56,IF('Drop-downs'!$B$9="England",'England new suppressed'!K56,IF('Drop-downs'!$B$9="Scotland",'Scotland new suppressed'!K56,IF('Drop-downs'!$B$9="Wales",'Wales new suppressed'!K56,IF('Drop-downs'!$B$9="Northern Ireland",'Northern Ireland new suppressed'!K56,"ERROR")))))</f>
        <v>2608</v>
      </c>
      <c r="N69" s="117">
        <f>IF('Drop-downs'!$B$9="U.K.",'UK new suppressed'!L56,IF('Drop-downs'!$B$9="England",'England new suppressed'!L56,IF('Drop-downs'!$B$9="Scotland",'Scotland new suppressed'!L56,IF('Drop-downs'!$B$9="Wales",'Wales new suppressed'!L56,IF('Drop-downs'!$B$9="Northern Ireland",'Northern Ireland new suppressed'!L56,"ERROR")))))</f>
        <v>771</v>
      </c>
      <c r="O69" s="115">
        <f>IF('Drop-downs'!$B$9="U.K.",'UK new suppressed'!M56,IF('Drop-downs'!$B$9="England",'England new suppressed'!M56,IF('Drop-downs'!$B$9="Scotland",'Scotland new suppressed'!M56,IF('Drop-downs'!$B$9="Wales",'Wales new suppressed'!M56,IF('Drop-downs'!$B$9="Northern Ireland",'Northern Ireland new suppressed'!M56,"ERROR")))))</f>
        <v>125</v>
      </c>
      <c r="P69" s="116">
        <f>IF('Drop-downs'!$B$9="U.K.",'UK new suppressed'!N56,IF('Drop-downs'!$B$9="England",'England new suppressed'!N56,IF('Drop-downs'!$B$9="Scotland",'Scotland new suppressed'!N56,IF('Drop-downs'!$B$9="Wales",'Wales new suppressed'!N56,IF('Drop-downs'!$B$9="Northern Ireland",'Northern Ireland new suppressed'!N56,"ERROR")))))</f>
        <v>2110</v>
      </c>
      <c r="Q69" s="117">
        <f>IF('Drop-downs'!$B$9="U.K.",'UK new suppressed'!O56,IF('Drop-downs'!$B$9="England",'England new suppressed'!O56,IF('Drop-downs'!$B$9="Scotland",'Scotland new suppressed'!O56,IF('Drop-downs'!$B$9="Wales",'Wales new suppressed'!O56,IF('Drop-downs'!$B$9="Northern Ireland",'Northern Ireland new suppressed'!O56,"ERROR")))))</f>
        <v>1026</v>
      </c>
      <c r="R69" s="106"/>
      <c r="S69" s="115">
        <f>IF('Drop-downs'!$B$9="U.K.",'UK new suppressed'!Q56,IF('Drop-downs'!$B$9="England",'England new suppressed'!Q56,IF('Drop-downs'!$B$9="Scotland",'Scotland new suppressed'!Q56,IF('Drop-downs'!$B$9="Wales",'Wales new suppressed'!Q56,IF('Drop-downs'!$B$9="Northern Ireland",'Northern Ireland new suppressed'!Q56,"ERROR")))))</f>
        <v>15</v>
      </c>
      <c r="T69" s="116">
        <f>IF('Drop-downs'!$B$9="U.K.",'UK new suppressed'!R56,IF('Drop-downs'!$B$9="England",'England new suppressed'!R56,IF('Drop-downs'!$B$9="Scotland",'Scotland new suppressed'!R56,IF('Drop-downs'!$B$9="Wales",'Wales new suppressed'!R56,IF('Drop-downs'!$B$9="Northern Ireland",'Northern Ireland new suppressed'!R56,"ERROR")))))</f>
        <v>275</v>
      </c>
      <c r="U69" s="117">
        <f>IF('Drop-downs'!$B$9="U.K.",'UK new suppressed'!S56,IF('Drop-downs'!$B$9="England",'England new suppressed'!S56,IF('Drop-downs'!$B$9="Scotland",'Scotland new suppressed'!S56,IF('Drop-downs'!$B$9="Wales",'Wales new suppressed'!S56,IF('Drop-downs'!$B$9="Northern Ireland",'Northern Ireland new suppressed'!S56,"ERROR")))))</f>
        <v>70</v>
      </c>
      <c r="V69" s="115">
        <f>IF('Drop-downs'!$B$9="U.K.",'UK new suppressed'!T56,IF('Drop-downs'!$B$9="England",'England new suppressed'!T56,IF('Drop-downs'!$B$9="Scotland",'Scotland new suppressed'!T56,IF('Drop-downs'!$B$9="Wales",'Wales new suppressed'!T56,IF('Drop-downs'!$B$9="Northern Ireland",'Northern Ireland new suppressed'!T56,"ERROR")))))</f>
        <v>25</v>
      </c>
      <c r="W69" s="116">
        <f>IF('Drop-downs'!$B$9="U.K.",'UK new suppressed'!U56,IF('Drop-downs'!$B$9="England",'England new suppressed'!U56,IF('Drop-downs'!$B$9="Scotland",'Scotland new suppressed'!U56,IF('Drop-downs'!$B$9="Wales",'Wales new suppressed'!U56,IF('Drop-downs'!$B$9="Northern Ireland",'Northern Ireland new suppressed'!U56,"ERROR")))))</f>
        <v>250</v>
      </c>
      <c r="X69" s="117">
        <f>IF('Drop-downs'!$B$9="U.K.",'UK new suppressed'!V56,IF('Drop-downs'!$B$9="England",'England new suppressed'!V56,IF('Drop-downs'!$B$9="Scotland",'Scotland new suppressed'!V56,IF('Drop-downs'!$B$9="Wales",'Wales new suppressed'!V56,IF('Drop-downs'!$B$9="Northern Ireland",'Northern Ireland new suppressed'!V56,"ERROR")))))</f>
        <v>53</v>
      </c>
      <c r="Y69" s="106"/>
      <c r="Z69" s="115">
        <f>IF('Drop-downs'!$B$9="U.K.",'UK new suppressed'!X56,IF('Drop-downs'!$B$9="England",'England new suppressed'!X56,IF('Drop-downs'!$B$9="Scotland",'Scotland new suppressed'!X56,IF('Drop-downs'!$B$9="Wales",'Wales new suppressed'!X56,IF('Drop-downs'!$B$9="Northern Ireland",'Northern Ireland new suppressed'!X56,"ERROR")))))</f>
        <v>3372</v>
      </c>
      <c r="AA69" s="116">
        <f>IF('Drop-downs'!$B$9="U.K.",'UK new suppressed'!Y56,IF('Drop-downs'!$B$9="England",'England new suppressed'!Y56,IF('Drop-downs'!$B$9="Scotland",'Scotland new suppressed'!Y56,IF('Drop-downs'!$B$9="Wales",'Wales new suppressed'!Y56,IF('Drop-downs'!$B$9="Northern Ireland",'Northern Ireland new suppressed'!Y56,"ERROR")))))</f>
        <v>6736</v>
      </c>
      <c r="AB69" s="117">
        <f>IF('Drop-downs'!$B$9="U.K.",'UK new suppressed'!Z56,IF('Drop-downs'!$B$9="England",'England new suppressed'!Z56,IF('Drop-downs'!$B$9="Scotland",'Scotland new suppressed'!Z56,IF('Drop-downs'!$B$9="Wales",'Wales new suppressed'!Z56,IF('Drop-downs'!$B$9="Northern Ireland",'Northern Ireland new suppressed'!Z56,"ERROR")))))</f>
        <v>1141</v>
      </c>
      <c r="AC69" s="115">
        <f>IF('Drop-downs'!$B$9="U.K.",'UK new suppressed'!AA56,IF('Drop-downs'!$B$9="England",'England new suppressed'!AA56,IF('Drop-downs'!$B$9="Scotland",'Scotland new suppressed'!AA56,IF('Drop-downs'!$B$9="Wales",'Wales new suppressed'!AA56,IF('Drop-downs'!$B$9="Northern Ireland",'Northern Ireland new suppressed'!AA56,"ERROR")))))</f>
        <v>3580</v>
      </c>
      <c r="AD69" s="116">
        <f>IF('Drop-downs'!$B$9="U.K.",'UK new suppressed'!AB56,IF('Drop-downs'!$B$9="England",'England new suppressed'!AB56,IF('Drop-downs'!$B$9="Scotland",'Scotland new suppressed'!AB56,IF('Drop-downs'!$B$9="Wales",'Wales new suppressed'!AB56,IF('Drop-downs'!$B$9="Northern Ireland",'Northern Ireland new suppressed'!AB56,"ERROR")))))</f>
        <v>8253</v>
      </c>
      <c r="AE69" s="117">
        <f>IF('Drop-downs'!$B$9="U.K.",'UK new suppressed'!AC56,IF('Drop-downs'!$B$9="England",'England new suppressed'!AC56,IF('Drop-downs'!$B$9="Scotland",'Scotland new suppressed'!AC56,IF('Drop-downs'!$B$9="Wales",'Wales new suppressed'!AC56,IF('Drop-downs'!$B$9="Northern Ireland",'Northern Ireland new suppressed'!AC56,"ERROR")))))</f>
        <v>1519</v>
      </c>
      <c r="AF69" s="139"/>
      <c r="AG69" s="139"/>
      <c r="AH69" s="139"/>
      <c r="AI69" s="138"/>
    </row>
    <row r="70" spans="2:35" s="104" customFormat="1" x14ac:dyDescent="0.25">
      <c r="B70" s="109">
        <v>2000</v>
      </c>
      <c r="C70" s="105"/>
      <c r="D70" s="112">
        <f>IF('Drop-downs'!$B$9="U.K.",'UK new suppressed'!B57,IF('Drop-downs'!$B$9="England",'England new suppressed'!B57,IF('Drop-downs'!$B$9="Scotland",'Scotland new suppressed'!B57,IF('Drop-downs'!$B$9="Wales",'Wales new suppressed'!B57,IF('Drop-downs'!$B$9="Northern Ireland",'Northern Ireland new suppressed'!B57,"ERROR")))))</f>
        <v>1425</v>
      </c>
      <c r="E70" s="113">
        <f>IF('Drop-downs'!$B$9="U.K.",'UK new suppressed'!C57,IF('Drop-downs'!$B$9="England",'England new suppressed'!C57,IF('Drop-downs'!$B$9="Scotland",'Scotland new suppressed'!C57,IF('Drop-downs'!$B$9="Wales",'Wales new suppressed'!C57,IF('Drop-downs'!$B$9="Northern Ireland",'Northern Ireland new suppressed'!C57,"ERROR")))))</f>
        <v>15804</v>
      </c>
      <c r="F70" s="114">
        <f>IF('Drop-downs'!$B$9="U.K.",'UK new suppressed'!D57,IF('Drop-downs'!$B$9="England",'England new suppressed'!D57,IF('Drop-downs'!$B$9="Scotland",'Scotland new suppressed'!D57,IF('Drop-downs'!$B$9="Wales",'Wales new suppressed'!D57,IF('Drop-downs'!$B$9="Northern Ireland",'Northern Ireland new suppressed'!D57,"ERROR")))))</f>
        <v>2253</v>
      </c>
      <c r="G70" s="106"/>
      <c r="H70" s="112" t="str">
        <f>IF('Drop-downs'!$B$9="U.K.",'UK new suppressed'!F57,IF('Drop-downs'!$B$9="England",'England new suppressed'!F57,IF('Drop-downs'!$B$9="Scotland",'Scotland new suppressed'!F57,IF('Drop-downs'!$B$9="Wales",'Wales new suppressed'!F57,IF('Drop-downs'!$B$9="Northern Ireland",'Northern Ireland new suppressed'!F57,"ERROR")))))</f>
        <v>&lt;5</v>
      </c>
      <c r="I70" s="113">
        <f>IF('Drop-downs'!$B$9="U.K.",'UK new suppressed'!G57,IF('Drop-downs'!$B$9="England",'England new suppressed'!G57,IF('Drop-downs'!$B$9="Scotland",'Scotland new suppressed'!G57,IF('Drop-downs'!$B$9="Wales",'Wales new suppressed'!G57,IF('Drop-downs'!$B$9="Northern Ireland",'Northern Ireland new suppressed'!G57,"ERROR")))))</f>
        <v>4840</v>
      </c>
      <c r="J70" s="114">
        <f>IF('Drop-downs'!$B$9="U.K.",'UK new suppressed'!H57,IF('Drop-downs'!$B$9="England",'England new suppressed'!H57,IF('Drop-downs'!$B$9="Scotland",'Scotland new suppressed'!H57,IF('Drop-downs'!$B$9="Wales",'Wales new suppressed'!H57,IF('Drop-downs'!$B$9="Northern Ireland",'Northern Ireland new suppressed'!H57,"ERROR")))))</f>
        <v>2268</v>
      </c>
      <c r="K70" s="106"/>
      <c r="L70" s="112">
        <f>IF('Drop-downs'!$B$9="U.K.",'UK new suppressed'!J57,IF('Drop-downs'!$B$9="England",'England new suppressed'!J57,IF('Drop-downs'!$B$9="Scotland",'Scotland new suppressed'!J57,IF('Drop-downs'!$B$9="Wales",'Wales new suppressed'!J57,IF('Drop-downs'!$B$9="Northern Ireland",'Northern Ireland new suppressed'!J57,"ERROR")))))</f>
        <v>109</v>
      </c>
      <c r="M70" s="113">
        <f>IF('Drop-downs'!$B$9="U.K.",'UK new suppressed'!K57,IF('Drop-downs'!$B$9="England",'England new suppressed'!K57,IF('Drop-downs'!$B$9="Scotland",'Scotland new suppressed'!K57,IF('Drop-downs'!$B$9="Wales",'Wales new suppressed'!K57,IF('Drop-downs'!$B$9="Northern Ireland",'Northern Ireland new suppressed'!K57,"ERROR")))))</f>
        <v>2712</v>
      </c>
      <c r="N70" s="114">
        <f>IF('Drop-downs'!$B$9="U.K.",'UK new suppressed'!L57,IF('Drop-downs'!$B$9="England",'England new suppressed'!L57,IF('Drop-downs'!$B$9="Scotland",'Scotland new suppressed'!L57,IF('Drop-downs'!$B$9="Wales",'Wales new suppressed'!L57,IF('Drop-downs'!$B$9="Northern Ireland",'Northern Ireland new suppressed'!L57,"ERROR")))))</f>
        <v>973</v>
      </c>
      <c r="O70" s="112">
        <f>IF('Drop-downs'!$B$9="U.K.",'UK new suppressed'!M57,IF('Drop-downs'!$B$9="England",'England new suppressed'!M57,IF('Drop-downs'!$B$9="Scotland",'Scotland new suppressed'!M57,IF('Drop-downs'!$B$9="Wales",'Wales new suppressed'!M57,IF('Drop-downs'!$B$9="Northern Ireland",'Northern Ireland new suppressed'!M57,"ERROR")))))</f>
        <v>113</v>
      </c>
      <c r="P70" s="113">
        <f>IF('Drop-downs'!$B$9="U.K.",'UK new suppressed'!N57,IF('Drop-downs'!$B$9="England",'England new suppressed'!N57,IF('Drop-downs'!$B$9="Scotland",'Scotland new suppressed'!N57,IF('Drop-downs'!$B$9="Wales",'Wales new suppressed'!N57,IF('Drop-downs'!$B$9="Northern Ireland",'Northern Ireland new suppressed'!N57,"ERROR")))))</f>
        <v>2307</v>
      </c>
      <c r="Q70" s="114">
        <f>IF('Drop-downs'!$B$9="U.K.",'UK new suppressed'!O57,IF('Drop-downs'!$B$9="England",'England new suppressed'!O57,IF('Drop-downs'!$B$9="Scotland",'Scotland new suppressed'!O57,IF('Drop-downs'!$B$9="Wales",'Wales new suppressed'!O57,IF('Drop-downs'!$B$9="Northern Ireland",'Northern Ireland new suppressed'!O57,"ERROR")))))</f>
        <v>1168</v>
      </c>
      <c r="R70" s="106"/>
      <c r="S70" s="112">
        <f>IF('Drop-downs'!$B$9="U.K.",'UK new suppressed'!Q57,IF('Drop-downs'!$B$9="England",'England new suppressed'!Q57,IF('Drop-downs'!$B$9="Scotland",'Scotland new suppressed'!Q57,IF('Drop-downs'!$B$9="Wales",'Wales new suppressed'!Q57,IF('Drop-downs'!$B$9="Northern Ireland",'Northern Ireland new suppressed'!Q57,"ERROR")))))</f>
        <v>27</v>
      </c>
      <c r="T70" s="113">
        <f>IF('Drop-downs'!$B$9="U.K.",'UK new suppressed'!R57,IF('Drop-downs'!$B$9="England",'England new suppressed'!R57,IF('Drop-downs'!$B$9="Scotland",'Scotland new suppressed'!R57,IF('Drop-downs'!$B$9="Wales",'Wales new suppressed'!R57,IF('Drop-downs'!$B$9="Northern Ireland",'Northern Ireland new suppressed'!R57,"ERROR")))))</f>
        <v>325</v>
      </c>
      <c r="U70" s="114">
        <f>IF('Drop-downs'!$B$9="U.K.",'UK new suppressed'!S57,IF('Drop-downs'!$B$9="England",'England new suppressed'!S57,IF('Drop-downs'!$B$9="Scotland",'Scotland new suppressed'!S57,IF('Drop-downs'!$B$9="Wales",'Wales new suppressed'!S57,IF('Drop-downs'!$B$9="Northern Ireland",'Northern Ireland new suppressed'!S57,"ERROR")))))</f>
        <v>85</v>
      </c>
      <c r="V70" s="112">
        <f>IF('Drop-downs'!$B$9="U.K.",'UK new suppressed'!T57,IF('Drop-downs'!$B$9="England",'England new suppressed'!T57,IF('Drop-downs'!$B$9="Scotland",'Scotland new suppressed'!T57,IF('Drop-downs'!$B$9="Wales",'Wales new suppressed'!T57,IF('Drop-downs'!$B$9="Northern Ireland",'Northern Ireland new suppressed'!T57,"ERROR")))))</f>
        <v>26</v>
      </c>
      <c r="W70" s="113">
        <f>IF('Drop-downs'!$B$9="U.K.",'UK new suppressed'!U57,IF('Drop-downs'!$B$9="England",'England new suppressed'!U57,IF('Drop-downs'!$B$9="Scotland",'Scotland new suppressed'!U57,IF('Drop-downs'!$B$9="Wales",'Wales new suppressed'!U57,IF('Drop-downs'!$B$9="Northern Ireland",'Northern Ireland new suppressed'!U57,"ERROR")))))</f>
        <v>290</v>
      </c>
      <c r="X70" s="114">
        <f>IF('Drop-downs'!$B$9="U.K.",'UK new suppressed'!V57,IF('Drop-downs'!$B$9="England",'England new suppressed'!V57,IF('Drop-downs'!$B$9="Scotland",'Scotland new suppressed'!V57,IF('Drop-downs'!$B$9="Wales",'Wales new suppressed'!V57,IF('Drop-downs'!$B$9="Northern Ireland",'Northern Ireland new suppressed'!V57,"ERROR")))))</f>
        <v>74</v>
      </c>
      <c r="Y70" s="106"/>
      <c r="Z70" s="112">
        <f>IF('Drop-downs'!$B$9="U.K.",'UK new suppressed'!X57,IF('Drop-downs'!$B$9="England",'England new suppressed'!X57,IF('Drop-downs'!$B$9="Scotland",'Scotland new suppressed'!X57,IF('Drop-downs'!$B$9="Wales",'Wales new suppressed'!X57,IF('Drop-downs'!$B$9="Northern Ireland",'Northern Ireland new suppressed'!X57,"ERROR")))))</f>
        <v>3591</v>
      </c>
      <c r="AA70" s="113">
        <f>IF('Drop-downs'!$B$9="U.K.",'UK new suppressed'!Y57,IF('Drop-downs'!$B$9="England",'England new suppressed'!Y57,IF('Drop-downs'!$B$9="Scotland",'Scotland new suppressed'!Y57,IF('Drop-downs'!$B$9="Wales",'Wales new suppressed'!Y57,IF('Drop-downs'!$B$9="Northern Ireland",'Northern Ireland new suppressed'!Y57,"ERROR")))))</f>
        <v>7100</v>
      </c>
      <c r="AB70" s="114">
        <f>IF('Drop-downs'!$B$9="U.K.",'UK new suppressed'!Z57,IF('Drop-downs'!$B$9="England",'England new suppressed'!Z57,IF('Drop-downs'!$B$9="Scotland",'Scotland new suppressed'!Z57,IF('Drop-downs'!$B$9="Wales",'Wales new suppressed'!Z57,IF('Drop-downs'!$B$9="Northern Ireland",'Northern Ireland new suppressed'!Z57,"ERROR")))))</f>
        <v>1333</v>
      </c>
      <c r="AC70" s="112">
        <f>IF('Drop-downs'!$B$9="U.K.",'UK new suppressed'!AA57,IF('Drop-downs'!$B$9="England",'England new suppressed'!AA57,IF('Drop-downs'!$B$9="Scotland",'Scotland new suppressed'!AA57,IF('Drop-downs'!$B$9="Wales",'Wales new suppressed'!AA57,IF('Drop-downs'!$B$9="Northern Ireland",'Northern Ireland new suppressed'!AA57,"ERROR")))))</f>
        <v>3672</v>
      </c>
      <c r="AD70" s="113">
        <f>IF('Drop-downs'!$B$9="U.K.",'UK new suppressed'!AB57,IF('Drop-downs'!$B$9="England",'England new suppressed'!AB57,IF('Drop-downs'!$B$9="Scotland",'Scotland new suppressed'!AB57,IF('Drop-downs'!$B$9="Wales",'Wales new suppressed'!AB57,IF('Drop-downs'!$B$9="Northern Ireland",'Northern Ireland new suppressed'!AB57,"ERROR")))))</f>
        <v>9109</v>
      </c>
      <c r="AE70" s="114">
        <f>IF('Drop-downs'!$B$9="U.K.",'UK new suppressed'!AC57,IF('Drop-downs'!$B$9="England",'England new suppressed'!AC57,IF('Drop-downs'!$B$9="Scotland",'Scotland new suppressed'!AC57,IF('Drop-downs'!$B$9="Wales",'Wales new suppressed'!AC57,IF('Drop-downs'!$B$9="Northern Ireland",'Northern Ireland new suppressed'!AC57,"ERROR")))))</f>
        <v>1815</v>
      </c>
      <c r="AF70" s="137"/>
      <c r="AG70" s="137"/>
      <c r="AH70" s="137"/>
      <c r="AI70" s="138"/>
    </row>
    <row r="71" spans="2:35" s="104" customFormat="1" x14ac:dyDescent="0.25">
      <c r="B71" s="110">
        <v>2001</v>
      </c>
      <c r="C71" s="105"/>
      <c r="D71" s="115">
        <f>IF('Drop-downs'!$B$9="U.K.",'UK new suppressed'!B58,IF('Drop-downs'!$B$9="England",'England new suppressed'!B58,IF('Drop-downs'!$B$9="Scotland",'Scotland new suppressed'!B58,IF('Drop-downs'!$B$9="Wales",'Wales new suppressed'!B58,IF('Drop-downs'!$B$9="Northern Ireland",'Northern Ireland new suppressed'!B58,"ERROR")))))</f>
        <v>1430</v>
      </c>
      <c r="E71" s="116">
        <f>IF('Drop-downs'!$B$9="U.K.",'UK new suppressed'!C58,IF('Drop-downs'!$B$9="England",'England new suppressed'!C58,IF('Drop-downs'!$B$9="Scotland",'Scotland new suppressed'!C58,IF('Drop-downs'!$B$9="Wales",'Wales new suppressed'!C58,IF('Drop-downs'!$B$9="Northern Ireland",'Northern Ireland new suppressed'!C58,"ERROR")))))</f>
        <v>16534</v>
      </c>
      <c r="F71" s="117">
        <f>IF('Drop-downs'!$B$9="U.K.",'UK new suppressed'!D58,IF('Drop-downs'!$B$9="England",'England new suppressed'!D58,IF('Drop-downs'!$B$9="Scotland",'Scotland new suppressed'!D58,IF('Drop-downs'!$B$9="Wales",'Wales new suppressed'!D58,IF('Drop-downs'!$B$9="Northern Ireland",'Northern Ireland new suppressed'!D58,"ERROR")))))</f>
        <v>2738</v>
      </c>
      <c r="G71" s="106"/>
      <c r="H71" s="115" t="str">
        <f>IF('Drop-downs'!$B$9="U.K.",'UK new suppressed'!F58,IF('Drop-downs'!$B$9="England",'England new suppressed'!F58,IF('Drop-downs'!$B$9="Scotland",'Scotland new suppressed'!F58,IF('Drop-downs'!$B$9="Wales",'Wales new suppressed'!F58,IF('Drop-downs'!$B$9="Northern Ireland",'Northern Ireland new suppressed'!F58,"ERROR")))))</f>
        <v>&lt;5</v>
      </c>
      <c r="I71" s="116">
        <f>IF('Drop-downs'!$B$9="U.K.",'UK new suppressed'!G58,IF('Drop-downs'!$B$9="England",'England new suppressed'!G58,IF('Drop-downs'!$B$9="Scotland",'Scotland new suppressed'!G58,IF('Drop-downs'!$B$9="Wales",'Wales new suppressed'!G58,IF('Drop-downs'!$B$9="Northern Ireland",'Northern Ireland new suppressed'!G58,"ERROR")))))</f>
        <v>6468</v>
      </c>
      <c r="J71" s="117">
        <f>IF('Drop-downs'!$B$9="U.K.",'UK new suppressed'!H58,IF('Drop-downs'!$B$9="England",'England new suppressed'!H58,IF('Drop-downs'!$B$9="Scotland",'Scotland new suppressed'!H58,IF('Drop-downs'!$B$9="Wales",'Wales new suppressed'!H58,IF('Drop-downs'!$B$9="Northern Ireland",'Northern Ireland new suppressed'!H58,"ERROR")))))</f>
        <v>3357</v>
      </c>
      <c r="K71" s="106"/>
      <c r="L71" s="115">
        <f>IF('Drop-downs'!$B$9="U.K.",'UK new suppressed'!J58,IF('Drop-downs'!$B$9="England",'England new suppressed'!J58,IF('Drop-downs'!$B$9="Scotland",'Scotland new suppressed'!J58,IF('Drop-downs'!$B$9="Wales",'Wales new suppressed'!J58,IF('Drop-downs'!$B$9="Northern Ireland",'Northern Ireland new suppressed'!J58,"ERROR")))))</f>
        <v>105</v>
      </c>
      <c r="M71" s="116">
        <f>IF('Drop-downs'!$B$9="U.K.",'UK new suppressed'!K58,IF('Drop-downs'!$B$9="England",'England new suppressed'!K58,IF('Drop-downs'!$B$9="Scotland",'Scotland new suppressed'!K58,IF('Drop-downs'!$B$9="Wales",'Wales new suppressed'!K58,IF('Drop-downs'!$B$9="Northern Ireland",'Northern Ireland new suppressed'!K58,"ERROR")))))</f>
        <v>2798</v>
      </c>
      <c r="N71" s="117">
        <f>IF('Drop-downs'!$B$9="U.K.",'UK new suppressed'!L58,IF('Drop-downs'!$B$9="England",'England new suppressed'!L58,IF('Drop-downs'!$B$9="Scotland",'Scotland new suppressed'!L58,IF('Drop-downs'!$B$9="Wales",'Wales new suppressed'!L58,IF('Drop-downs'!$B$9="Northern Ireland",'Northern Ireland new suppressed'!L58,"ERROR")))))</f>
        <v>1174</v>
      </c>
      <c r="O71" s="115">
        <f>IF('Drop-downs'!$B$9="U.K.",'UK new suppressed'!M58,IF('Drop-downs'!$B$9="England",'England new suppressed'!M58,IF('Drop-downs'!$B$9="Scotland",'Scotland new suppressed'!M58,IF('Drop-downs'!$B$9="Wales",'Wales new suppressed'!M58,IF('Drop-downs'!$B$9="Northern Ireland",'Northern Ireland new suppressed'!M58,"ERROR")))))</f>
        <v>130</v>
      </c>
      <c r="P71" s="116">
        <f>IF('Drop-downs'!$B$9="U.K.",'UK new suppressed'!N58,IF('Drop-downs'!$B$9="England",'England new suppressed'!N58,IF('Drop-downs'!$B$9="Scotland",'Scotland new suppressed'!N58,IF('Drop-downs'!$B$9="Wales",'Wales new suppressed'!N58,IF('Drop-downs'!$B$9="Northern Ireland",'Northern Ireland new suppressed'!N58,"ERROR")))))</f>
        <v>2321</v>
      </c>
      <c r="Q71" s="117">
        <f>IF('Drop-downs'!$B$9="U.K.",'UK new suppressed'!O58,IF('Drop-downs'!$B$9="England",'England new suppressed'!O58,IF('Drop-downs'!$B$9="Scotland",'Scotland new suppressed'!O58,IF('Drop-downs'!$B$9="Wales",'Wales new suppressed'!O58,IF('Drop-downs'!$B$9="Northern Ireland",'Northern Ireland new suppressed'!O58,"ERROR")))))</f>
        <v>1320</v>
      </c>
      <c r="R71" s="106"/>
      <c r="S71" s="115">
        <f>IF('Drop-downs'!$B$9="U.K.",'UK new suppressed'!Q58,IF('Drop-downs'!$B$9="England",'England new suppressed'!Q58,IF('Drop-downs'!$B$9="Scotland",'Scotland new suppressed'!Q58,IF('Drop-downs'!$B$9="Wales",'Wales new suppressed'!Q58,IF('Drop-downs'!$B$9="Northern Ireland",'Northern Ireland new suppressed'!Q58,"ERROR")))))</f>
        <v>31</v>
      </c>
      <c r="T71" s="116">
        <f>IF('Drop-downs'!$B$9="U.K.",'UK new suppressed'!R58,IF('Drop-downs'!$B$9="England",'England new suppressed'!R58,IF('Drop-downs'!$B$9="Scotland",'Scotland new suppressed'!R58,IF('Drop-downs'!$B$9="Wales",'Wales new suppressed'!R58,IF('Drop-downs'!$B$9="Northern Ireland",'Northern Ireland new suppressed'!R58,"ERROR")))))</f>
        <v>348</v>
      </c>
      <c r="U71" s="117">
        <f>IF('Drop-downs'!$B$9="U.K.",'UK new suppressed'!S58,IF('Drop-downs'!$B$9="England",'England new suppressed'!S58,IF('Drop-downs'!$B$9="Scotland",'Scotland new suppressed'!S58,IF('Drop-downs'!$B$9="Wales",'Wales new suppressed'!S58,IF('Drop-downs'!$B$9="Northern Ireland",'Northern Ireland new suppressed'!S58,"ERROR")))))</f>
        <v>99</v>
      </c>
      <c r="V71" s="115">
        <f>IF('Drop-downs'!$B$9="U.K.",'UK new suppressed'!T58,IF('Drop-downs'!$B$9="England",'England new suppressed'!T58,IF('Drop-downs'!$B$9="Scotland",'Scotland new suppressed'!T58,IF('Drop-downs'!$B$9="Wales",'Wales new suppressed'!T58,IF('Drop-downs'!$B$9="Northern Ireland",'Northern Ireland new suppressed'!T58,"ERROR")))))</f>
        <v>30</v>
      </c>
      <c r="W71" s="116">
        <f>IF('Drop-downs'!$B$9="U.K.",'UK new suppressed'!U58,IF('Drop-downs'!$B$9="England",'England new suppressed'!U58,IF('Drop-downs'!$B$9="Scotland",'Scotland new suppressed'!U58,IF('Drop-downs'!$B$9="Wales",'Wales new suppressed'!U58,IF('Drop-downs'!$B$9="Northern Ireland",'Northern Ireland new suppressed'!U58,"ERROR")))))</f>
        <v>314</v>
      </c>
      <c r="X71" s="117">
        <f>IF('Drop-downs'!$B$9="U.K.",'UK new suppressed'!V58,IF('Drop-downs'!$B$9="England",'England new suppressed'!V58,IF('Drop-downs'!$B$9="Scotland",'Scotland new suppressed'!V58,IF('Drop-downs'!$B$9="Wales",'Wales new suppressed'!V58,IF('Drop-downs'!$B$9="Northern Ireland",'Northern Ireland new suppressed'!V58,"ERROR")))))</f>
        <v>94</v>
      </c>
      <c r="Y71" s="106"/>
      <c r="Z71" s="115">
        <f>IF('Drop-downs'!$B$9="U.K.",'UK new suppressed'!X58,IF('Drop-downs'!$B$9="England",'England new suppressed'!X58,IF('Drop-downs'!$B$9="Scotland",'Scotland new suppressed'!X58,IF('Drop-downs'!$B$9="Wales",'Wales new suppressed'!X58,IF('Drop-downs'!$B$9="Northern Ireland",'Northern Ireland new suppressed'!X58,"ERROR")))))</f>
        <v>3515</v>
      </c>
      <c r="AA71" s="116">
        <f>IF('Drop-downs'!$B$9="U.K.",'UK new suppressed'!Y58,IF('Drop-downs'!$B$9="England",'England new suppressed'!Y58,IF('Drop-downs'!$B$9="Scotland",'Scotland new suppressed'!Y58,IF('Drop-downs'!$B$9="Wales",'Wales new suppressed'!Y58,IF('Drop-downs'!$B$9="Northern Ireland",'Northern Ireland new suppressed'!Y58,"ERROR")))))</f>
        <v>7747</v>
      </c>
      <c r="AB71" s="117">
        <f>IF('Drop-downs'!$B$9="U.K.",'UK new suppressed'!Z58,IF('Drop-downs'!$B$9="England",'England new suppressed'!Z58,IF('Drop-downs'!$B$9="Scotland",'Scotland new suppressed'!Z58,IF('Drop-downs'!$B$9="Wales",'Wales new suppressed'!Z58,IF('Drop-downs'!$B$9="Northern Ireland",'Northern Ireland new suppressed'!Z58,"ERROR")))))</f>
        <v>1560</v>
      </c>
      <c r="AC71" s="115">
        <f>IF('Drop-downs'!$B$9="U.K.",'UK new suppressed'!AA58,IF('Drop-downs'!$B$9="England",'England new suppressed'!AA58,IF('Drop-downs'!$B$9="Scotland",'Scotland new suppressed'!AA58,IF('Drop-downs'!$B$9="Wales",'Wales new suppressed'!AA58,IF('Drop-downs'!$B$9="Northern Ireland",'Northern Ireland new suppressed'!AA58,"ERROR")))))</f>
        <v>3869</v>
      </c>
      <c r="AD71" s="116">
        <f>IF('Drop-downs'!$B$9="U.K.",'UK new suppressed'!AB58,IF('Drop-downs'!$B$9="England",'England new suppressed'!AB58,IF('Drop-downs'!$B$9="Scotland",'Scotland new suppressed'!AB58,IF('Drop-downs'!$B$9="Wales",'Wales new suppressed'!AB58,IF('Drop-downs'!$B$9="Northern Ireland",'Northern Ireland new suppressed'!AB58,"ERROR")))))</f>
        <v>9610</v>
      </c>
      <c r="AE71" s="117">
        <f>IF('Drop-downs'!$B$9="U.K.",'UK new suppressed'!AC58,IF('Drop-downs'!$B$9="England",'England new suppressed'!AC58,IF('Drop-downs'!$B$9="Scotland",'Scotland new suppressed'!AC58,IF('Drop-downs'!$B$9="Wales",'Wales new suppressed'!AC58,IF('Drop-downs'!$B$9="Northern Ireland",'Northern Ireland new suppressed'!AC58,"ERROR")))))</f>
        <v>2119</v>
      </c>
      <c r="AF71" s="139"/>
      <c r="AG71" s="139"/>
      <c r="AH71" s="139"/>
      <c r="AI71" s="138"/>
    </row>
    <row r="72" spans="2:35" s="104" customFormat="1" x14ac:dyDescent="0.25">
      <c r="B72" s="109">
        <v>2002</v>
      </c>
      <c r="C72" s="105"/>
      <c r="D72" s="112">
        <f>IF('Drop-downs'!$B$9="U.K.",'UK new suppressed'!B59,IF('Drop-downs'!$B$9="England",'England new suppressed'!B59,IF('Drop-downs'!$B$9="Scotland",'Scotland new suppressed'!B59,IF('Drop-downs'!$B$9="Wales",'Wales new suppressed'!B59,IF('Drop-downs'!$B$9="Northern Ireland",'Northern Ireland new suppressed'!B59,"ERROR")))))</f>
        <v>1472</v>
      </c>
      <c r="E72" s="113">
        <f>IF('Drop-downs'!$B$9="U.K.",'UK new suppressed'!C59,IF('Drop-downs'!$B$9="England",'England new suppressed'!C59,IF('Drop-downs'!$B$9="Scotland",'Scotland new suppressed'!C59,IF('Drop-downs'!$B$9="Wales",'Wales new suppressed'!C59,IF('Drop-downs'!$B$9="Northern Ireland",'Northern Ireland new suppressed'!C59,"ERROR")))))</f>
        <v>17653</v>
      </c>
      <c r="F72" s="114">
        <f>IF('Drop-downs'!$B$9="U.K.",'UK new suppressed'!D59,IF('Drop-downs'!$B$9="England",'England new suppressed'!D59,IF('Drop-downs'!$B$9="Scotland",'Scotland new suppressed'!D59,IF('Drop-downs'!$B$9="Wales",'Wales new suppressed'!D59,IF('Drop-downs'!$B$9="Northern Ireland",'Northern Ireland new suppressed'!D59,"ERROR")))))</f>
        <v>3069</v>
      </c>
      <c r="G72" s="106"/>
      <c r="H72" s="112">
        <f>IF('Drop-downs'!$B$9="U.K.",'UK new suppressed'!F59,IF('Drop-downs'!$B$9="England",'England new suppressed'!F59,IF('Drop-downs'!$B$9="Scotland",'Scotland new suppressed'!F59,IF('Drop-downs'!$B$9="Wales",'Wales new suppressed'!F59,IF('Drop-downs'!$B$9="Northern Ireland",'Northern Ireland new suppressed'!F59,"ERROR")))))</f>
        <v>7</v>
      </c>
      <c r="I72" s="113">
        <f>IF('Drop-downs'!$B$9="U.K.",'UK new suppressed'!G59,IF('Drop-downs'!$B$9="England",'England new suppressed'!G59,IF('Drop-downs'!$B$9="Scotland",'Scotland new suppressed'!G59,IF('Drop-downs'!$B$9="Wales",'Wales new suppressed'!G59,IF('Drop-downs'!$B$9="Northern Ireland",'Northern Ireland new suppressed'!G59,"ERROR")))))</f>
        <v>7441</v>
      </c>
      <c r="J72" s="114">
        <f>IF('Drop-downs'!$B$9="U.K.",'UK new suppressed'!H59,IF('Drop-downs'!$B$9="England",'England new suppressed'!H59,IF('Drop-downs'!$B$9="Scotland",'Scotland new suppressed'!H59,IF('Drop-downs'!$B$9="Wales",'Wales new suppressed'!H59,IF('Drop-downs'!$B$9="Northern Ireland",'Northern Ireland new suppressed'!H59,"ERROR")))))</f>
        <v>4027</v>
      </c>
      <c r="K72" s="106"/>
      <c r="L72" s="112">
        <f>IF('Drop-downs'!$B$9="U.K.",'UK new suppressed'!J59,IF('Drop-downs'!$B$9="England",'England new suppressed'!J59,IF('Drop-downs'!$B$9="Scotland",'Scotland new suppressed'!J59,IF('Drop-downs'!$B$9="Wales",'Wales new suppressed'!J59,IF('Drop-downs'!$B$9="Northern Ireland",'Northern Ireland new suppressed'!J59,"ERROR")))))</f>
        <v>108</v>
      </c>
      <c r="M72" s="113">
        <f>IF('Drop-downs'!$B$9="U.K.",'UK new suppressed'!K59,IF('Drop-downs'!$B$9="England",'England new suppressed'!K59,IF('Drop-downs'!$B$9="Scotland",'Scotland new suppressed'!K59,IF('Drop-downs'!$B$9="Wales",'Wales new suppressed'!K59,IF('Drop-downs'!$B$9="Northern Ireland",'Northern Ireland new suppressed'!K59,"ERROR")))))</f>
        <v>2925</v>
      </c>
      <c r="N72" s="114">
        <f>IF('Drop-downs'!$B$9="U.K.",'UK new suppressed'!L59,IF('Drop-downs'!$B$9="England",'England new suppressed'!L59,IF('Drop-downs'!$B$9="Scotland",'Scotland new suppressed'!L59,IF('Drop-downs'!$B$9="Wales",'Wales new suppressed'!L59,IF('Drop-downs'!$B$9="Northern Ireland",'Northern Ireland new suppressed'!L59,"ERROR")))))</f>
        <v>1264</v>
      </c>
      <c r="O72" s="112">
        <f>IF('Drop-downs'!$B$9="U.K.",'UK new suppressed'!M59,IF('Drop-downs'!$B$9="England",'England new suppressed'!M59,IF('Drop-downs'!$B$9="Scotland",'Scotland new suppressed'!M59,IF('Drop-downs'!$B$9="Wales",'Wales new suppressed'!M59,IF('Drop-downs'!$B$9="Northern Ireland",'Northern Ireland new suppressed'!M59,"ERROR")))))</f>
        <v>131</v>
      </c>
      <c r="P72" s="113">
        <f>IF('Drop-downs'!$B$9="U.K.",'UK new suppressed'!N59,IF('Drop-downs'!$B$9="England",'England new suppressed'!N59,IF('Drop-downs'!$B$9="Scotland",'Scotland new suppressed'!N59,IF('Drop-downs'!$B$9="Wales",'Wales new suppressed'!N59,IF('Drop-downs'!$B$9="Northern Ireland",'Northern Ireland new suppressed'!N59,"ERROR")))))</f>
        <v>2396</v>
      </c>
      <c r="Q72" s="114">
        <f>IF('Drop-downs'!$B$9="U.K.",'UK new suppressed'!O59,IF('Drop-downs'!$B$9="England",'England new suppressed'!O59,IF('Drop-downs'!$B$9="Scotland",'Scotland new suppressed'!O59,IF('Drop-downs'!$B$9="Wales",'Wales new suppressed'!O59,IF('Drop-downs'!$B$9="Northern Ireland",'Northern Ireland new suppressed'!O59,"ERROR")))))</f>
        <v>1495</v>
      </c>
      <c r="R72" s="106"/>
      <c r="S72" s="112">
        <f>IF('Drop-downs'!$B$9="U.K.",'UK new suppressed'!Q59,IF('Drop-downs'!$B$9="England",'England new suppressed'!Q59,IF('Drop-downs'!$B$9="Scotland",'Scotland new suppressed'!Q59,IF('Drop-downs'!$B$9="Wales",'Wales new suppressed'!Q59,IF('Drop-downs'!$B$9="Northern Ireland",'Northern Ireland new suppressed'!Q59,"ERROR")))))</f>
        <v>30</v>
      </c>
      <c r="T72" s="113">
        <f>IF('Drop-downs'!$B$9="U.K.",'UK new suppressed'!R59,IF('Drop-downs'!$B$9="England",'England new suppressed'!R59,IF('Drop-downs'!$B$9="Scotland",'Scotland new suppressed'!R59,IF('Drop-downs'!$B$9="Wales",'Wales new suppressed'!R59,IF('Drop-downs'!$B$9="Northern Ireland",'Northern Ireland new suppressed'!R59,"ERROR")))))</f>
        <v>398</v>
      </c>
      <c r="U72" s="114">
        <f>IF('Drop-downs'!$B$9="U.K.",'UK new suppressed'!S59,IF('Drop-downs'!$B$9="England",'England new suppressed'!S59,IF('Drop-downs'!$B$9="Scotland",'Scotland new suppressed'!S59,IF('Drop-downs'!$B$9="Wales",'Wales new suppressed'!S59,IF('Drop-downs'!$B$9="Northern Ireland",'Northern Ireland new suppressed'!S59,"ERROR")))))</f>
        <v>89</v>
      </c>
      <c r="V72" s="112">
        <f>IF('Drop-downs'!$B$9="U.K.",'UK new suppressed'!T59,IF('Drop-downs'!$B$9="England",'England new suppressed'!T59,IF('Drop-downs'!$B$9="Scotland",'Scotland new suppressed'!T59,IF('Drop-downs'!$B$9="Wales",'Wales new suppressed'!T59,IF('Drop-downs'!$B$9="Northern Ireland",'Northern Ireland new suppressed'!T59,"ERROR")))))</f>
        <v>22</v>
      </c>
      <c r="W72" s="113">
        <f>IF('Drop-downs'!$B$9="U.K.",'UK new suppressed'!U59,IF('Drop-downs'!$B$9="England",'England new suppressed'!U59,IF('Drop-downs'!$B$9="Scotland",'Scotland new suppressed'!U59,IF('Drop-downs'!$B$9="Wales",'Wales new suppressed'!U59,IF('Drop-downs'!$B$9="Northern Ireland",'Northern Ireland new suppressed'!U59,"ERROR")))))</f>
        <v>320</v>
      </c>
      <c r="X72" s="114">
        <f>IF('Drop-downs'!$B$9="U.K.",'UK new suppressed'!V59,IF('Drop-downs'!$B$9="England",'England new suppressed'!V59,IF('Drop-downs'!$B$9="Scotland",'Scotland new suppressed'!V59,IF('Drop-downs'!$B$9="Wales",'Wales new suppressed'!V59,IF('Drop-downs'!$B$9="Northern Ireland",'Northern Ireland new suppressed'!V59,"ERROR")))))</f>
        <v>105</v>
      </c>
      <c r="Y72" s="106"/>
      <c r="Z72" s="112">
        <f>IF('Drop-downs'!$B$9="U.K.",'UK new suppressed'!X59,IF('Drop-downs'!$B$9="England",'England new suppressed'!X59,IF('Drop-downs'!$B$9="Scotland",'Scotland new suppressed'!X59,IF('Drop-downs'!$B$9="Wales",'Wales new suppressed'!X59,IF('Drop-downs'!$B$9="Northern Ireland",'Northern Ireland new suppressed'!X59,"ERROR")))))</f>
        <v>3479</v>
      </c>
      <c r="AA72" s="113">
        <f>IF('Drop-downs'!$B$9="U.K.",'UK new suppressed'!Y59,IF('Drop-downs'!$B$9="England",'England new suppressed'!Y59,IF('Drop-downs'!$B$9="Scotland",'Scotland new suppressed'!Y59,IF('Drop-downs'!$B$9="Wales",'Wales new suppressed'!Y59,IF('Drop-downs'!$B$9="Northern Ireland",'Northern Ireland new suppressed'!Y59,"ERROR")))))</f>
        <v>8289</v>
      </c>
      <c r="AB72" s="114">
        <f>IF('Drop-downs'!$B$9="U.K.",'UK new suppressed'!Z59,IF('Drop-downs'!$B$9="England",'England new suppressed'!Z59,IF('Drop-downs'!$B$9="Scotland",'Scotland new suppressed'!Z59,IF('Drop-downs'!$B$9="Wales",'Wales new suppressed'!Z59,IF('Drop-downs'!$B$9="Northern Ireland",'Northern Ireland new suppressed'!Z59,"ERROR")))))</f>
        <v>1827</v>
      </c>
      <c r="AC72" s="112">
        <f>IF('Drop-downs'!$B$9="U.K.",'UK new suppressed'!AA59,IF('Drop-downs'!$B$9="England",'England new suppressed'!AA59,IF('Drop-downs'!$B$9="Scotland",'Scotland new suppressed'!AA59,IF('Drop-downs'!$B$9="Wales",'Wales new suppressed'!AA59,IF('Drop-downs'!$B$9="Northern Ireland",'Northern Ireland new suppressed'!AA59,"ERROR")))))</f>
        <v>3941</v>
      </c>
      <c r="AD72" s="113">
        <f>IF('Drop-downs'!$B$9="U.K.",'UK new suppressed'!AB59,IF('Drop-downs'!$B$9="England",'England new suppressed'!AB59,IF('Drop-downs'!$B$9="Scotland",'Scotland new suppressed'!AB59,IF('Drop-downs'!$B$9="Wales",'Wales new suppressed'!AB59,IF('Drop-downs'!$B$9="Northern Ireland",'Northern Ireland new suppressed'!AB59,"ERROR")))))</f>
        <v>9845</v>
      </c>
      <c r="AE72" s="114">
        <f>IF('Drop-downs'!$B$9="U.K.",'UK new suppressed'!AC59,IF('Drop-downs'!$B$9="England",'England new suppressed'!AC59,IF('Drop-downs'!$B$9="Scotland",'Scotland new suppressed'!AC59,IF('Drop-downs'!$B$9="Wales",'Wales new suppressed'!AC59,IF('Drop-downs'!$B$9="Northern Ireland",'Northern Ireland new suppressed'!AC59,"ERROR")))))</f>
        <v>2522</v>
      </c>
      <c r="AF72" s="137"/>
      <c r="AG72" s="137"/>
      <c r="AH72" s="137"/>
      <c r="AI72" s="138"/>
    </row>
    <row r="73" spans="2:35" s="104" customFormat="1" x14ac:dyDescent="0.25">
      <c r="B73" s="110">
        <v>2003</v>
      </c>
      <c r="C73" s="105"/>
      <c r="D73" s="115">
        <f>IF('Drop-downs'!$B$9="U.K.",'UK new suppressed'!B60,IF('Drop-downs'!$B$9="England",'England new suppressed'!B60,IF('Drop-downs'!$B$9="Scotland",'Scotland new suppressed'!B60,IF('Drop-downs'!$B$9="Wales",'Wales new suppressed'!B60,IF('Drop-downs'!$B$9="Northern Ireland",'Northern Ireland new suppressed'!B60,"ERROR")))))</f>
        <v>1582</v>
      </c>
      <c r="E73" s="116">
        <f>IF('Drop-downs'!$B$9="U.K.",'UK new suppressed'!C60,IF('Drop-downs'!$B$9="England",'England new suppressed'!C60,IF('Drop-downs'!$B$9="Scotland",'Scotland new suppressed'!C60,IF('Drop-downs'!$B$9="Wales",'Wales new suppressed'!C60,IF('Drop-downs'!$B$9="Northern Ireland",'Northern Ireland new suppressed'!C60,"ERROR")))))</f>
        <v>19615</v>
      </c>
      <c r="F73" s="117">
        <f>IF('Drop-downs'!$B$9="U.K.",'UK new suppressed'!D60,IF('Drop-downs'!$B$9="England",'England new suppressed'!D60,IF('Drop-downs'!$B$9="Scotland",'Scotland new suppressed'!D60,IF('Drop-downs'!$B$9="Wales",'Wales new suppressed'!D60,IF('Drop-downs'!$B$9="Northern Ireland",'Northern Ireland new suppressed'!D60,"ERROR")))))</f>
        <v>3725</v>
      </c>
      <c r="G73" s="106"/>
      <c r="H73" s="115" t="str">
        <f>IF('Drop-downs'!$B$9="U.K.",'UK new suppressed'!F60,IF('Drop-downs'!$B$9="England",'England new suppressed'!F60,IF('Drop-downs'!$B$9="Scotland",'Scotland new suppressed'!F60,IF('Drop-downs'!$B$9="Wales",'Wales new suppressed'!F60,IF('Drop-downs'!$B$9="Northern Ireland",'Northern Ireland new suppressed'!F60,"ERROR")))))</f>
        <v>&lt;5</v>
      </c>
      <c r="I73" s="116">
        <f>IF('Drop-downs'!$B$9="U.K.",'UK new suppressed'!G60,IF('Drop-downs'!$B$9="England",'England new suppressed'!G60,IF('Drop-downs'!$B$9="Scotland",'Scotland new suppressed'!G60,IF('Drop-downs'!$B$9="Wales",'Wales new suppressed'!G60,IF('Drop-downs'!$B$9="Northern Ireland",'Northern Ireland new suppressed'!G60,"ERROR")))))</f>
        <v>8723</v>
      </c>
      <c r="J73" s="117">
        <f>IF('Drop-downs'!$B$9="U.K.",'UK new suppressed'!H60,IF('Drop-downs'!$B$9="England",'England new suppressed'!H60,IF('Drop-downs'!$B$9="Scotland",'Scotland new suppressed'!H60,IF('Drop-downs'!$B$9="Wales",'Wales new suppressed'!H60,IF('Drop-downs'!$B$9="Northern Ireland",'Northern Ireland new suppressed'!H60,"ERROR")))))</f>
        <v>5045</v>
      </c>
      <c r="K73" s="106"/>
      <c r="L73" s="115">
        <f>IF('Drop-downs'!$B$9="U.K.",'UK new suppressed'!J60,IF('Drop-downs'!$B$9="England",'England new suppressed'!J60,IF('Drop-downs'!$B$9="Scotland",'Scotland new suppressed'!J60,IF('Drop-downs'!$B$9="Wales",'Wales new suppressed'!J60,IF('Drop-downs'!$B$9="Northern Ireland",'Northern Ireland new suppressed'!J60,"ERROR")))))</f>
        <v>131</v>
      </c>
      <c r="M73" s="116">
        <f>IF('Drop-downs'!$B$9="U.K.",'UK new suppressed'!K60,IF('Drop-downs'!$B$9="England",'England new suppressed'!K60,IF('Drop-downs'!$B$9="Scotland",'Scotland new suppressed'!K60,IF('Drop-downs'!$B$9="Wales",'Wales new suppressed'!K60,IF('Drop-downs'!$B$9="Northern Ireland",'Northern Ireland new suppressed'!K60,"ERROR")))))</f>
        <v>3334</v>
      </c>
      <c r="N73" s="117">
        <f>IF('Drop-downs'!$B$9="U.K.",'UK new suppressed'!L60,IF('Drop-downs'!$B$9="England",'England new suppressed'!L60,IF('Drop-downs'!$B$9="Scotland",'Scotland new suppressed'!L60,IF('Drop-downs'!$B$9="Wales",'Wales new suppressed'!L60,IF('Drop-downs'!$B$9="Northern Ireland",'Northern Ireland new suppressed'!L60,"ERROR")))))</f>
        <v>1523</v>
      </c>
      <c r="O73" s="115">
        <f>IF('Drop-downs'!$B$9="U.K.",'UK new suppressed'!M60,IF('Drop-downs'!$B$9="England",'England new suppressed'!M60,IF('Drop-downs'!$B$9="Scotland",'Scotland new suppressed'!M60,IF('Drop-downs'!$B$9="Wales",'Wales new suppressed'!M60,IF('Drop-downs'!$B$9="Northern Ireland",'Northern Ireland new suppressed'!M60,"ERROR")))))</f>
        <v>136</v>
      </c>
      <c r="P73" s="116">
        <f>IF('Drop-downs'!$B$9="U.K.",'UK new suppressed'!N60,IF('Drop-downs'!$B$9="England",'England new suppressed'!N60,IF('Drop-downs'!$B$9="Scotland",'Scotland new suppressed'!N60,IF('Drop-downs'!$B$9="Wales",'Wales new suppressed'!N60,IF('Drop-downs'!$B$9="Northern Ireland",'Northern Ireland new suppressed'!N60,"ERROR")))))</f>
        <v>2465</v>
      </c>
      <c r="Q73" s="117">
        <f>IF('Drop-downs'!$B$9="U.K.",'UK new suppressed'!O60,IF('Drop-downs'!$B$9="England",'England new suppressed'!O60,IF('Drop-downs'!$B$9="Scotland",'Scotland new suppressed'!O60,IF('Drop-downs'!$B$9="Wales",'Wales new suppressed'!O60,IF('Drop-downs'!$B$9="Northern Ireland",'Northern Ireland new suppressed'!O60,"ERROR")))))</f>
        <v>1791</v>
      </c>
      <c r="R73" s="106"/>
      <c r="S73" s="115">
        <f>IF('Drop-downs'!$B$9="U.K.",'UK new suppressed'!Q60,IF('Drop-downs'!$B$9="England",'England new suppressed'!Q60,IF('Drop-downs'!$B$9="Scotland",'Scotland new suppressed'!Q60,IF('Drop-downs'!$B$9="Wales",'Wales new suppressed'!Q60,IF('Drop-downs'!$B$9="Northern Ireland",'Northern Ireland new suppressed'!Q60,"ERROR")))))</f>
        <v>19</v>
      </c>
      <c r="T73" s="116">
        <f>IF('Drop-downs'!$B$9="U.K.",'UK new suppressed'!R60,IF('Drop-downs'!$B$9="England",'England new suppressed'!R60,IF('Drop-downs'!$B$9="Scotland",'Scotland new suppressed'!R60,IF('Drop-downs'!$B$9="Wales",'Wales new suppressed'!R60,IF('Drop-downs'!$B$9="Northern Ireland",'Northern Ireland new suppressed'!R60,"ERROR")))))</f>
        <v>406</v>
      </c>
      <c r="U73" s="117">
        <f>IF('Drop-downs'!$B$9="U.K.",'UK new suppressed'!S60,IF('Drop-downs'!$B$9="England",'England new suppressed'!S60,IF('Drop-downs'!$B$9="Scotland",'Scotland new suppressed'!S60,IF('Drop-downs'!$B$9="Wales",'Wales new suppressed'!S60,IF('Drop-downs'!$B$9="Northern Ireland",'Northern Ireland new suppressed'!S60,"ERROR")))))</f>
        <v>148</v>
      </c>
      <c r="V73" s="115">
        <f>IF('Drop-downs'!$B$9="U.K.",'UK new suppressed'!T60,IF('Drop-downs'!$B$9="England",'England new suppressed'!T60,IF('Drop-downs'!$B$9="Scotland",'Scotland new suppressed'!T60,IF('Drop-downs'!$B$9="Wales",'Wales new suppressed'!T60,IF('Drop-downs'!$B$9="Northern Ireland",'Northern Ireland new suppressed'!T60,"ERROR")))))</f>
        <v>36</v>
      </c>
      <c r="W73" s="116">
        <f>IF('Drop-downs'!$B$9="U.K.",'UK new suppressed'!U60,IF('Drop-downs'!$B$9="England",'England new suppressed'!U60,IF('Drop-downs'!$B$9="Scotland",'Scotland new suppressed'!U60,IF('Drop-downs'!$B$9="Wales",'Wales new suppressed'!U60,IF('Drop-downs'!$B$9="Northern Ireland",'Northern Ireland new suppressed'!U60,"ERROR")))))</f>
        <v>396</v>
      </c>
      <c r="X73" s="117">
        <f>IF('Drop-downs'!$B$9="U.K.",'UK new suppressed'!V60,IF('Drop-downs'!$B$9="England",'England new suppressed'!V60,IF('Drop-downs'!$B$9="Scotland",'Scotland new suppressed'!V60,IF('Drop-downs'!$B$9="Wales",'Wales new suppressed'!V60,IF('Drop-downs'!$B$9="Northern Ireland",'Northern Ireland new suppressed'!V60,"ERROR")))))</f>
        <v>155</v>
      </c>
      <c r="Y73" s="106"/>
      <c r="Z73" s="115">
        <f>IF('Drop-downs'!$B$9="U.K.",'UK new suppressed'!X60,IF('Drop-downs'!$B$9="England",'England new suppressed'!X60,IF('Drop-downs'!$B$9="Scotland",'Scotland new suppressed'!X60,IF('Drop-downs'!$B$9="Wales",'Wales new suppressed'!X60,IF('Drop-downs'!$B$9="Northern Ireland",'Northern Ireland new suppressed'!X60,"ERROR")))))</f>
        <v>3452</v>
      </c>
      <c r="AA73" s="116">
        <f>IF('Drop-downs'!$B$9="U.K.",'UK new suppressed'!Y60,IF('Drop-downs'!$B$9="England",'England new suppressed'!Y60,IF('Drop-downs'!$B$9="Scotland",'Scotland new suppressed'!Y60,IF('Drop-downs'!$B$9="Wales",'Wales new suppressed'!Y60,IF('Drop-downs'!$B$9="Northern Ireland",'Northern Ireland new suppressed'!Y60,"ERROR")))))</f>
        <v>9016</v>
      </c>
      <c r="AB73" s="117">
        <f>IF('Drop-downs'!$B$9="U.K.",'UK new suppressed'!Z60,IF('Drop-downs'!$B$9="England",'England new suppressed'!Z60,IF('Drop-downs'!$B$9="Scotland",'Scotland new suppressed'!Z60,IF('Drop-downs'!$B$9="Wales",'Wales new suppressed'!Z60,IF('Drop-downs'!$B$9="Northern Ireland",'Northern Ireland new suppressed'!Z60,"ERROR")))))</f>
        <v>2264</v>
      </c>
      <c r="AC73" s="115">
        <f>IF('Drop-downs'!$B$9="U.K.",'UK new suppressed'!AA60,IF('Drop-downs'!$B$9="England",'England new suppressed'!AA60,IF('Drop-downs'!$B$9="Scotland",'Scotland new suppressed'!AA60,IF('Drop-downs'!$B$9="Wales",'Wales new suppressed'!AA60,IF('Drop-downs'!$B$9="Northern Ireland",'Northern Ireland new suppressed'!AA60,"ERROR")))))</f>
        <v>3916</v>
      </c>
      <c r="AD73" s="116">
        <f>IF('Drop-downs'!$B$9="U.K.",'UK new suppressed'!AB60,IF('Drop-downs'!$B$9="England",'England new suppressed'!AB60,IF('Drop-downs'!$B$9="Scotland",'Scotland new suppressed'!AB60,IF('Drop-downs'!$B$9="Wales",'Wales new suppressed'!AB60,IF('Drop-downs'!$B$9="Northern Ireland",'Northern Ireland new suppressed'!AB60,"ERROR")))))</f>
        <v>10895</v>
      </c>
      <c r="AE73" s="117">
        <f>IF('Drop-downs'!$B$9="U.K.",'UK new suppressed'!AC60,IF('Drop-downs'!$B$9="England",'England new suppressed'!AC60,IF('Drop-downs'!$B$9="Scotland",'Scotland new suppressed'!AC60,IF('Drop-downs'!$B$9="Wales",'Wales new suppressed'!AC60,IF('Drop-downs'!$B$9="Northern Ireland",'Northern Ireland new suppressed'!AC60,"ERROR")))))</f>
        <v>2855</v>
      </c>
      <c r="AF73" s="139"/>
      <c r="AG73" s="139"/>
      <c r="AH73" s="139"/>
      <c r="AI73" s="138"/>
    </row>
    <row r="74" spans="2:35" s="104" customFormat="1" x14ac:dyDescent="0.25">
      <c r="B74" s="109">
        <v>2004</v>
      </c>
      <c r="C74" s="105"/>
      <c r="D74" s="112">
        <f>IF('Drop-downs'!$B$9="U.K.",'UK new suppressed'!B61,IF('Drop-downs'!$B$9="England",'England new suppressed'!B61,IF('Drop-downs'!$B$9="Scotland",'Scotland new suppressed'!B61,IF('Drop-downs'!$B$9="Wales",'Wales new suppressed'!B61,IF('Drop-downs'!$B$9="Northern Ireland",'Northern Ireland new suppressed'!B61,"ERROR")))))</f>
        <v>1575</v>
      </c>
      <c r="E74" s="113">
        <f>IF('Drop-downs'!$B$9="U.K.",'UK new suppressed'!C61,IF('Drop-downs'!$B$9="England",'England new suppressed'!C61,IF('Drop-downs'!$B$9="Scotland",'Scotland new suppressed'!C61,IF('Drop-downs'!$B$9="Wales",'Wales new suppressed'!C61,IF('Drop-downs'!$B$9="Northern Ireland",'Northern Ireland new suppressed'!C61,"ERROR")))))</f>
        <v>20529</v>
      </c>
      <c r="F74" s="114">
        <f>IF('Drop-downs'!$B$9="U.K.",'UK new suppressed'!D61,IF('Drop-downs'!$B$9="England",'England new suppressed'!D61,IF('Drop-downs'!$B$9="Scotland",'Scotland new suppressed'!D61,IF('Drop-downs'!$B$9="Wales",'Wales new suppressed'!D61,IF('Drop-downs'!$B$9="Northern Ireland",'Northern Ireland new suppressed'!D61,"ERROR")))))</f>
        <v>4186</v>
      </c>
      <c r="G74" s="106"/>
      <c r="H74" s="112">
        <f>IF('Drop-downs'!$B$9="U.K.",'UK new suppressed'!F61,IF('Drop-downs'!$B$9="England",'England new suppressed'!F61,IF('Drop-downs'!$B$9="Scotland",'Scotland new suppressed'!F61,IF('Drop-downs'!$B$9="Wales",'Wales new suppressed'!F61,IF('Drop-downs'!$B$9="Northern Ireland",'Northern Ireland new suppressed'!F61,"ERROR")))))</f>
        <v>8</v>
      </c>
      <c r="I74" s="113">
        <f>IF('Drop-downs'!$B$9="U.K.",'UK new suppressed'!G61,IF('Drop-downs'!$B$9="England",'England new suppressed'!G61,IF('Drop-downs'!$B$9="Scotland",'Scotland new suppressed'!G61,IF('Drop-downs'!$B$9="Wales",'Wales new suppressed'!G61,IF('Drop-downs'!$B$9="Northern Ireland",'Northern Ireland new suppressed'!G61,"ERROR")))))</f>
        <v>10647</v>
      </c>
      <c r="J74" s="114">
        <f>IF('Drop-downs'!$B$9="U.K.",'UK new suppressed'!H61,IF('Drop-downs'!$B$9="England",'England new suppressed'!H61,IF('Drop-downs'!$B$9="Scotland",'Scotland new suppressed'!H61,IF('Drop-downs'!$B$9="Wales",'Wales new suppressed'!H61,IF('Drop-downs'!$B$9="Northern Ireland",'Northern Ireland new suppressed'!H61,"ERROR")))))</f>
        <v>6362</v>
      </c>
      <c r="K74" s="106"/>
      <c r="L74" s="112">
        <f>IF('Drop-downs'!$B$9="U.K.",'UK new suppressed'!J61,IF('Drop-downs'!$B$9="England",'England new suppressed'!J61,IF('Drop-downs'!$B$9="Scotland",'Scotland new suppressed'!J61,IF('Drop-downs'!$B$9="Wales",'Wales new suppressed'!J61,IF('Drop-downs'!$B$9="Northern Ireland",'Northern Ireland new suppressed'!J61,"ERROR")))))</f>
        <v>142</v>
      </c>
      <c r="M74" s="113">
        <f>IF('Drop-downs'!$B$9="U.K.",'UK new suppressed'!K61,IF('Drop-downs'!$B$9="England",'England new suppressed'!K61,IF('Drop-downs'!$B$9="Scotland",'Scotland new suppressed'!K61,IF('Drop-downs'!$B$9="Wales",'Wales new suppressed'!K61,IF('Drop-downs'!$B$9="Northern Ireland",'Northern Ireland new suppressed'!K61,"ERROR")))))</f>
        <v>3377</v>
      </c>
      <c r="N74" s="114">
        <f>IF('Drop-downs'!$B$9="U.K.",'UK new suppressed'!L61,IF('Drop-downs'!$B$9="England",'England new suppressed'!L61,IF('Drop-downs'!$B$9="Scotland",'Scotland new suppressed'!L61,IF('Drop-downs'!$B$9="Wales",'Wales new suppressed'!L61,IF('Drop-downs'!$B$9="Northern Ireland",'Northern Ireland new suppressed'!L61,"ERROR")))))</f>
        <v>1841</v>
      </c>
      <c r="O74" s="112">
        <f>IF('Drop-downs'!$B$9="U.K.",'UK new suppressed'!M61,IF('Drop-downs'!$B$9="England",'England new suppressed'!M61,IF('Drop-downs'!$B$9="Scotland",'Scotland new suppressed'!M61,IF('Drop-downs'!$B$9="Wales",'Wales new suppressed'!M61,IF('Drop-downs'!$B$9="Northern Ireland",'Northern Ireland new suppressed'!M61,"ERROR")))))</f>
        <v>127</v>
      </c>
      <c r="P74" s="113">
        <f>IF('Drop-downs'!$B$9="U.K.",'UK new suppressed'!N61,IF('Drop-downs'!$B$9="England",'England new suppressed'!N61,IF('Drop-downs'!$B$9="Scotland",'Scotland new suppressed'!N61,IF('Drop-downs'!$B$9="Wales",'Wales new suppressed'!N61,IF('Drop-downs'!$B$9="Northern Ireland",'Northern Ireland new suppressed'!N61,"ERROR")))))</f>
        <v>2656</v>
      </c>
      <c r="Q74" s="114">
        <f>IF('Drop-downs'!$B$9="U.K.",'UK new suppressed'!O61,IF('Drop-downs'!$B$9="England",'England new suppressed'!O61,IF('Drop-downs'!$B$9="Scotland",'Scotland new suppressed'!O61,IF('Drop-downs'!$B$9="Wales",'Wales new suppressed'!O61,IF('Drop-downs'!$B$9="Northern Ireland",'Northern Ireland new suppressed'!O61,"ERROR")))))</f>
        <v>2026</v>
      </c>
      <c r="R74" s="106"/>
      <c r="S74" s="112">
        <f>IF('Drop-downs'!$B$9="U.K.",'UK new suppressed'!Q61,IF('Drop-downs'!$B$9="England",'England new suppressed'!Q61,IF('Drop-downs'!$B$9="Scotland",'Scotland new suppressed'!Q61,IF('Drop-downs'!$B$9="Wales",'Wales new suppressed'!Q61,IF('Drop-downs'!$B$9="Northern Ireland",'Northern Ireland new suppressed'!Q61,"ERROR")))))</f>
        <v>26</v>
      </c>
      <c r="T74" s="113">
        <f>IF('Drop-downs'!$B$9="U.K.",'UK new suppressed'!R61,IF('Drop-downs'!$B$9="England",'England new suppressed'!R61,IF('Drop-downs'!$B$9="Scotland",'Scotland new suppressed'!R61,IF('Drop-downs'!$B$9="Wales",'Wales new suppressed'!R61,IF('Drop-downs'!$B$9="Northern Ireland",'Northern Ireland new suppressed'!R61,"ERROR")))))</f>
        <v>485</v>
      </c>
      <c r="U74" s="114">
        <f>IF('Drop-downs'!$B$9="U.K.",'UK new suppressed'!S61,IF('Drop-downs'!$B$9="England",'England new suppressed'!S61,IF('Drop-downs'!$B$9="Scotland",'Scotland new suppressed'!S61,IF('Drop-downs'!$B$9="Wales",'Wales new suppressed'!S61,IF('Drop-downs'!$B$9="Northern Ireland",'Northern Ireland new suppressed'!S61,"ERROR")))))</f>
        <v>156</v>
      </c>
      <c r="V74" s="112">
        <f>IF('Drop-downs'!$B$9="U.K.",'UK new suppressed'!T61,IF('Drop-downs'!$B$9="England",'England new suppressed'!T61,IF('Drop-downs'!$B$9="Scotland",'Scotland new suppressed'!T61,IF('Drop-downs'!$B$9="Wales",'Wales new suppressed'!T61,IF('Drop-downs'!$B$9="Northern Ireland",'Northern Ireland new suppressed'!T61,"ERROR")))))</f>
        <v>19</v>
      </c>
      <c r="W74" s="113">
        <f>IF('Drop-downs'!$B$9="U.K.",'UK new suppressed'!U61,IF('Drop-downs'!$B$9="England",'England new suppressed'!U61,IF('Drop-downs'!$B$9="Scotland",'Scotland new suppressed'!U61,IF('Drop-downs'!$B$9="Wales",'Wales new suppressed'!U61,IF('Drop-downs'!$B$9="Northern Ireland",'Northern Ireland new suppressed'!U61,"ERROR")))))</f>
        <v>415</v>
      </c>
      <c r="X74" s="114">
        <f>IF('Drop-downs'!$B$9="U.K.",'UK new suppressed'!V61,IF('Drop-downs'!$B$9="England",'England new suppressed'!V61,IF('Drop-downs'!$B$9="Scotland",'Scotland new suppressed'!V61,IF('Drop-downs'!$B$9="Wales",'Wales new suppressed'!V61,IF('Drop-downs'!$B$9="Northern Ireland",'Northern Ireland new suppressed'!V61,"ERROR")))))</f>
        <v>149</v>
      </c>
      <c r="Y74" s="106"/>
      <c r="Z74" s="112">
        <f>IF('Drop-downs'!$B$9="U.K.",'UK new suppressed'!X61,IF('Drop-downs'!$B$9="England",'England new suppressed'!X61,IF('Drop-downs'!$B$9="Scotland",'Scotland new suppressed'!X61,IF('Drop-downs'!$B$9="Wales",'Wales new suppressed'!X61,IF('Drop-downs'!$B$9="Northern Ireland",'Northern Ireland new suppressed'!X61,"ERROR")))))</f>
        <v>3657</v>
      </c>
      <c r="AA74" s="113">
        <f>IF('Drop-downs'!$B$9="U.K.",'UK new suppressed'!Y61,IF('Drop-downs'!$B$9="England",'England new suppressed'!Y61,IF('Drop-downs'!$B$9="Scotland",'Scotland new suppressed'!Y61,IF('Drop-downs'!$B$9="Wales",'Wales new suppressed'!Y61,IF('Drop-downs'!$B$9="Northern Ireland",'Northern Ireland new suppressed'!Y61,"ERROR")))))</f>
        <v>9797</v>
      </c>
      <c r="AB74" s="114">
        <f>IF('Drop-downs'!$B$9="U.K.",'UK new suppressed'!Z61,IF('Drop-downs'!$B$9="England",'England new suppressed'!Z61,IF('Drop-downs'!$B$9="Scotland",'Scotland new suppressed'!Z61,IF('Drop-downs'!$B$9="Wales",'Wales new suppressed'!Z61,IF('Drop-downs'!$B$9="Northern Ireland",'Northern Ireland new suppressed'!Z61,"ERROR")))))</f>
        <v>2676</v>
      </c>
      <c r="AC74" s="112">
        <f>IF('Drop-downs'!$B$9="U.K.",'UK new suppressed'!AA61,IF('Drop-downs'!$B$9="England",'England new suppressed'!AA61,IF('Drop-downs'!$B$9="Scotland",'Scotland new suppressed'!AA61,IF('Drop-downs'!$B$9="Wales",'Wales new suppressed'!AA61,IF('Drop-downs'!$B$9="Northern Ireland",'Northern Ireland new suppressed'!AA61,"ERROR")))))</f>
        <v>4146</v>
      </c>
      <c r="AD74" s="113">
        <f>IF('Drop-downs'!$B$9="U.K.",'UK new suppressed'!AB61,IF('Drop-downs'!$B$9="England",'England new suppressed'!AB61,IF('Drop-downs'!$B$9="Scotland",'Scotland new suppressed'!AB61,IF('Drop-downs'!$B$9="Wales",'Wales new suppressed'!AB61,IF('Drop-downs'!$B$9="Northern Ireland",'Northern Ireland new suppressed'!AB61,"ERROR")))))</f>
        <v>11654</v>
      </c>
      <c r="AE74" s="114">
        <f>IF('Drop-downs'!$B$9="U.K.",'UK new suppressed'!AC61,IF('Drop-downs'!$B$9="England",'England new suppressed'!AC61,IF('Drop-downs'!$B$9="Scotland",'Scotland new suppressed'!AC61,IF('Drop-downs'!$B$9="Wales",'Wales new suppressed'!AC61,IF('Drop-downs'!$B$9="Northern Ireland",'Northern Ireland new suppressed'!AC61,"ERROR")))))</f>
        <v>3340</v>
      </c>
      <c r="AF74" s="137"/>
      <c r="AG74" s="137"/>
      <c r="AH74" s="137"/>
      <c r="AI74" s="138"/>
    </row>
    <row r="75" spans="2:35" s="104" customFormat="1" x14ac:dyDescent="0.25">
      <c r="B75" s="110">
        <v>2005</v>
      </c>
      <c r="C75" s="105"/>
      <c r="D75" s="115">
        <f>IF('Drop-downs'!$B$9="U.K.",'UK new suppressed'!B62,IF('Drop-downs'!$B$9="England",'England new suppressed'!B62,IF('Drop-downs'!$B$9="Scotland",'Scotland new suppressed'!B62,IF('Drop-downs'!$B$9="Wales",'Wales new suppressed'!B62,IF('Drop-downs'!$B$9="Northern Ireland",'Northern Ireland new suppressed'!B62,"ERROR")))))</f>
        <v>1600</v>
      </c>
      <c r="E75" s="116">
        <f>IF('Drop-downs'!$B$9="U.K.",'UK new suppressed'!C62,IF('Drop-downs'!$B$9="England",'England new suppressed'!C62,IF('Drop-downs'!$B$9="Scotland",'Scotland new suppressed'!C62,IF('Drop-downs'!$B$9="Wales",'Wales new suppressed'!C62,IF('Drop-downs'!$B$9="Northern Ireland",'Northern Ireland new suppressed'!C62,"ERROR")))))</f>
        <v>20829</v>
      </c>
      <c r="F75" s="117">
        <f>IF('Drop-downs'!$B$9="U.K.",'UK new suppressed'!D62,IF('Drop-downs'!$B$9="England",'England new suppressed'!D62,IF('Drop-downs'!$B$9="Scotland",'Scotland new suppressed'!D62,IF('Drop-downs'!$B$9="Wales",'Wales new suppressed'!D62,IF('Drop-downs'!$B$9="Northern Ireland",'Northern Ireland new suppressed'!D62,"ERROR")))))</f>
        <v>4807</v>
      </c>
      <c r="G75" s="106"/>
      <c r="H75" s="115">
        <f>IF('Drop-downs'!$B$9="U.K.",'UK new suppressed'!F62,IF('Drop-downs'!$B$9="England",'England new suppressed'!F62,IF('Drop-downs'!$B$9="Scotland",'Scotland new suppressed'!F62,IF('Drop-downs'!$B$9="Wales",'Wales new suppressed'!F62,IF('Drop-downs'!$B$9="Northern Ireland",'Northern Ireland new suppressed'!F62,"ERROR")))))</f>
        <v>7</v>
      </c>
      <c r="I75" s="116">
        <f>IF('Drop-downs'!$B$9="U.K.",'UK new suppressed'!G62,IF('Drop-downs'!$B$9="England",'England new suppressed'!G62,IF('Drop-downs'!$B$9="Scotland",'Scotland new suppressed'!G62,IF('Drop-downs'!$B$9="Wales",'Wales new suppressed'!G62,IF('Drop-downs'!$B$9="Northern Ireland",'Northern Ireland new suppressed'!G62,"ERROR")))))</f>
        <v>10712</v>
      </c>
      <c r="J75" s="117">
        <f>IF('Drop-downs'!$B$9="U.K.",'UK new suppressed'!H62,IF('Drop-downs'!$B$9="England",'England new suppressed'!H62,IF('Drop-downs'!$B$9="Scotland",'Scotland new suppressed'!H62,IF('Drop-downs'!$B$9="Wales",'Wales new suppressed'!H62,IF('Drop-downs'!$B$9="Northern Ireland",'Northern Ireland new suppressed'!H62,"ERROR")))))</f>
        <v>6830</v>
      </c>
      <c r="K75" s="106"/>
      <c r="L75" s="115">
        <f>IF('Drop-downs'!$B$9="U.K.",'UK new suppressed'!J62,IF('Drop-downs'!$B$9="England",'England new suppressed'!J62,IF('Drop-downs'!$B$9="Scotland",'Scotland new suppressed'!J62,IF('Drop-downs'!$B$9="Wales",'Wales new suppressed'!J62,IF('Drop-downs'!$B$9="Northern Ireland",'Northern Ireland new suppressed'!J62,"ERROR")))))</f>
        <v>134</v>
      </c>
      <c r="M75" s="116">
        <f>IF('Drop-downs'!$B$9="U.K.",'UK new suppressed'!K62,IF('Drop-downs'!$B$9="England",'England new suppressed'!K62,IF('Drop-downs'!$B$9="Scotland",'Scotland new suppressed'!K62,IF('Drop-downs'!$B$9="Wales",'Wales new suppressed'!K62,IF('Drop-downs'!$B$9="Northern Ireland",'Northern Ireland new suppressed'!K62,"ERROR")))))</f>
        <v>3620</v>
      </c>
      <c r="N75" s="117">
        <f>IF('Drop-downs'!$B$9="U.K.",'UK new suppressed'!L62,IF('Drop-downs'!$B$9="England",'England new suppressed'!L62,IF('Drop-downs'!$B$9="Scotland",'Scotland new suppressed'!L62,IF('Drop-downs'!$B$9="Wales",'Wales new suppressed'!L62,IF('Drop-downs'!$B$9="Northern Ireland",'Northern Ireland new suppressed'!L62,"ERROR")))))</f>
        <v>2201</v>
      </c>
      <c r="O75" s="115">
        <f>IF('Drop-downs'!$B$9="U.K.",'UK new suppressed'!M62,IF('Drop-downs'!$B$9="England",'England new suppressed'!M62,IF('Drop-downs'!$B$9="Scotland",'Scotland new suppressed'!M62,IF('Drop-downs'!$B$9="Wales",'Wales new suppressed'!M62,IF('Drop-downs'!$B$9="Northern Ireland",'Northern Ireland new suppressed'!M62,"ERROR")))))</f>
        <v>136</v>
      </c>
      <c r="P75" s="116">
        <f>IF('Drop-downs'!$B$9="U.K.",'UK new suppressed'!N62,IF('Drop-downs'!$B$9="England",'England new suppressed'!N62,IF('Drop-downs'!$B$9="Scotland",'Scotland new suppressed'!N62,IF('Drop-downs'!$B$9="Wales",'Wales new suppressed'!N62,IF('Drop-downs'!$B$9="Northern Ireland",'Northern Ireland new suppressed'!N62,"ERROR")))))</f>
        <v>2765</v>
      </c>
      <c r="Q75" s="117">
        <f>IF('Drop-downs'!$B$9="U.K.",'UK new suppressed'!O62,IF('Drop-downs'!$B$9="England",'England new suppressed'!O62,IF('Drop-downs'!$B$9="Scotland",'Scotland new suppressed'!O62,IF('Drop-downs'!$B$9="Wales",'Wales new suppressed'!O62,IF('Drop-downs'!$B$9="Northern Ireland",'Northern Ireland new suppressed'!O62,"ERROR")))))</f>
        <v>2286</v>
      </c>
      <c r="R75" s="106"/>
      <c r="S75" s="115">
        <f>IF('Drop-downs'!$B$9="U.K.",'UK new suppressed'!Q62,IF('Drop-downs'!$B$9="England",'England new suppressed'!Q62,IF('Drop-downs'!$B$9="Scotland",'Scotland new suppressed'!Q62,IF('Drop-downs'!$B$9="Wales",'Wales new suppressed'!Q62,IF('Drop-downs'!$B$9="Northern Ireland",'Northern Ireland new suppressed'!Q62,"ERROR")))))</f>
        <v>24</v>
      </c>
      <c r="T75" s="116">
        <f>IF('Drop-downs'!$B$9="U.K.",'UK new suppressed'!R62,IF('Drop-downs'!$B$9="England",'England new suppressed'!R62,IF('Drop-downs'!$B$9="Scotland",'Scotland new suppressed'!R62,IF('Drop-downs'!$B$9="Wales",'Wales new suppressed'!R62,IF('Drop-downs'!$B$9="Northern Ireland",'Northern Ireland new suppressed'!R62,"ERROR")))))</f>
        <v>462</v>
      </c>
      <c r="U75" s="117">
        <f>IF('Drop-downs'!$B$9="U.K.",'UK new suppressed'!S62,IF('Drop-downs'!$B$9="England",'England new suppressed'!S62,IF('Drop-downs'!$B$9="Scotland",'Scotland new suppressed'!S62,IF('Drop-downs'!$B$9="Wales",'Wales new suppressed'!S62,IF('Drop-downs'!$B$9="Northern Ireland",'Northern Ireland new suppressed'!S62,"ERROR")))))</f>
        <v>206</v>
      </c>
      <c r="V75" s="115">
        <f>IF('Drop-downs'!$B$9="U.K.",'UK new suppressed'!T62,IF('Drop-downs'!$B$9="England",'England new suppressed'!T62,IF('Drop-downs'!$B$9="Scotland",'Scotland new suppressed'!T62,IF('Drop-downs'!$B$9="Wales",'Wales new suppressed'!T62,IF('Drop-downs'!$B$9="Northern Ireland",'Northern Ireland new suppressed'!T62,"ERROR")))))</f>
        <v>19</v>
      </c>
      <c r="W75" s="116">
        <f>IF('Drop-downs'!$B$9="U.K.",'UK new suppressed'!U62,IF('Drop-downs'!$B$9="England",'England new suppressed'!U62,IF('Drop-downs'!$B$9="Scotland",'Scotland new suppressed'!U62,IF('Drop-downs'!$B$9="Wales",'Wales new suppressed'!U62,IF('Drop-downs'!$B$9="Northern Ireland",'Northern Ireland new suppressed'!U62,"ERROR")))))</f>
        <v>493</v>
      </c>
      <c r="X75" s="117">
        <f>IF('Drop-downs'!$B$9="U.K.",'UK new suppressed'!V62,IF('Drop-downs'!$B$9="England",'England new suppressed'!V62,IF('Drop-downs'!$B$9="Scotland",'Scotland new suppressed'!V62,IF('Drop-downs'!$B$9="Wales",'Wales new suppressed'!V62,IF('Drop-downs'!$B$9="Northern Ireland",'Northern Ireland new suppressed'!V62,"ERROR")))))</f>
        <v>208</v>
      </c>
      <c r="Y75" s="106"/>
      <c r="Z75" s="115">
        <f>IF('Drop-downs'!$B$9="U.K.",'UK new suppressed'!X62,IF('Drop-downs'!$B$9="England",'England new suppressed'!X62,IF('Drop-downs'!$B$9="Scotland",'Scotland new suppressed'!X62,IF('Drop-downs'!$B$9="Wales",'Wales new suppressed'!X62,IF('Drop-downs'!$B$9="Northern Ireland",'Northern Ireland new suppressed'!X62,"ERROR")))))</f>
        <v>3872</v>
      </c>
      <c r="AA75" s="116">
        <f>IF('Drop-downs'!$B$9="U.K.",'UK new suppressed'!Y62,IF('Drop-downs'!$B$9="England",'England new suppressed'!Y62,IF('Drop-downs'!$B$9="Scotland",'Scotland new suppressed'!Y62,IF('Drop-downs'!$B$9="Wales",'Wales new suppressed'!Y62,IF('Drop-downs'!$B$9="Northern Ireland",'Northern Ireland new suppressed'!Y62,"ERROR")))))</f>
        <v>10626</v>
      </c>
      <c r="AB75" s="117">
        <f>IF('Drop-downs'!$B$9="U.K.",'UK new suppressed'!Z62,IF('Drop-downs'!$B$9="England",'England new suppressed'!Z62,IF('Drop-downs'!$B$9="Scotland",'Scotland new suppressed'!Z62,IF('Drop-downs'!$B$9="Wales",'Wales new suppressed'!Z62,IF('Drop-downs'!$B$9="Northern Ireland",'Northern Ireland new suppressed'!Z62,"ERROR")))))</f>
        <v>3345</v>
      </c>
      <c r="AC75" s="115">
        <f>IF('Drop-downs'!$B$9="U.K.",'UK new suppressed'!AA62,IF('Drop-downs'!$B$9="England",'England new suppressed'!AA62,IF('Drop-downs'!$B$9="Scotland",'Scotland new suppressed'!AA62,IF('Drop-downs'!$B$9="Wales",'Wales new suppressed'!AA62,IF('Drop-downs'!$B$9="Northern Ireland",'Northern Ireland new suppressed'!AA62,"ERROR")))))</f>
        <v>4272</v>
      </c>
      <c r="AD75" s="116">
        <f>IF('Drop-downs'!$B$9="U.K.",'UK new suppressed'!AB62,IF('Drop-downs'!$B$9="England",'England new suppressed'!AB62,IF('Drop-downs'!$B$9="Scotland",'Scotland new suppressed'!AB62,IF('Drop-downs'!$B$9="Wales",'Wales new suppressed'!AB62,IF('Drop-downs'!$B$9="Northern Ireland",'Northern Ireland new suppressed'!AB62,"ERROR")))))</f>
        <v>12355</v>
      </c>
      <c r="AE75" s="117">
        <f>IF('Drop-downs'!$B$9="U.K.",'UK new suppressed'!AC62,IF('Drop-downs'!$B$9="England",'England new suppressed'!AC62,IF('Drop-downs'!$B$9="Scotland",'Scotland new suppressed'!AC62,IF('Drop-downs'!$B$9="Wales",'Wales new suppressed'!AC62,IF('Drop-downs'!$B$9="Northern Ireland",'Northern Ireland new suppressed'!AC62,"ERROR")))))</f>
        <v>4000</v>
      </c>
      <c r="AF75" s="139"/>
      <c r="AG75" s="139"/>
      <c r="AH75" s="139"/>
      <c r="AI75" s="138"/>
    </row>
    <row r="76" spans="2:35" s="104" customFormat="1" x14ac:dyDescent="0.25">
      <c r="B76" s="109">
        <v>2006</v>
      </c>
      <c r="C76" s="105"/>
      <c r="D76" s="112">
        <f>IF('Drop-downs'!$B$9="U.K.",'UK new suppressed'!B63,IF('Drop-downs'!$B$9="England",'England new suppressed'!B63,IF('Drop-downs'!$B$9="Scotland",'Scotland new suppressed'!B63,IF('Drop-downs'!$B$9="Wales",'Wales new suppressed'!B63,IF('Drop-downs'!$B$9="Northern Ireland",'Northern Ireland new suppressed'!B63,"ERROR")))))</f>
        <v>1580</v>
      </c>
      <c r="E76" s="113">
        <f>IF('Drop-downs'!$B$9="U.K.",'UK new suppressed'!C63,IF('Drop-downs'!$B$9="England",'England new suppressed'!C63,IF('Drop-downs'!$B$9="Scotland",'Scotland new suppressed'!C63,IF('Drop-downs'!$B$9="Wales",'Wales new suppressed'!C63,IF('Drop-downs'!$B$9="Northern Ireland",'Northern Ireland new suppressed'!C63,"ERROR")))))</f>
        <v>21687</v>
      </c>
      <c r="F76" s="114">
        <f>IF('Drop-downs'!$B$9="U.K.",'UK new suppressed'!D63,IF('Drop-downs'!$B$9="England",'England new suppressed'!D63,IF('Drop-downs'!$B$9="Scotland",'Scotland new suppressed'!D63,IF('Drop-downs'!$B$9="Wales",'Wales new suppressed'!D63,IF('Drop-downs'!$B$9="Northern Ireland",'Northern Ireland new suppressed'!D63,"ERROR")))))</f>
        <v>5217</v>
      </c>
      <c r="G76" s="106"/>
      <c r="H76" s="112">
        <f>IF('Drop-downs'!$B$9="U.K.",'UK new suppressed'!F63,IF('Drop-downs'!$B$9="England",'England new suppressed'!F63,IF('Drop-downs'!$B$9="Scotland",'Scotland new suppressed'!F63,IF('Drop-downs'!$B$9="Wales",'Wales new suppressed'!F63,IF('Drop-downs'!$B$9="Northern Ireland",'Northern Ireland new suppressed'!F63,"ERROR")))))</f>
        <v>5</v>
      </c>
      <c r="I76" s="113">
        <f>IF('Drop-downs'!$B$9="U.K.",'UK new suppressed'!G63,IF('Drop-downs'!$B$9="England",'England new suppressed'!G63,IF('Drop-downs'!$B$9="Scotland",'Scotland new suppressed'!G63,IF('Drop-downs'!$B$9="Wales",'Wales new suppressed'!G63,IF('Drop-downs'!$B$9="Northern Ireland",'Northern Ireland new suppressed'!G63,"ERROR")))))</f>
        <v>11780</v>
      </c>
      <c r="J76" s="114">
        <f>IF('Drop-downs'!$B$9="U.K.",'UK new suppressed'!H63,IF('Drop-downs'!$B$9="England",'England new suppressed'!H63,IF('Drop-downs'!$B$9="Scotland",'Scotland new suppressed'!H63,IF('Drop-downs'!$B$9="Wales",'Wales new suppressed'!H63,IF('Drop-downs'!$B$9="Northern Ireland",'Northern Ireland new suppressed'!H63,"ERROR")))))</f>
        <v>8349</v>
      </c>
      <c r="K76" s="106"/>
      <c r="L76" s="112">
        <f>IF('Drop-downs'!$B$9="U.K.",'UK new suppressed'!J63,IF('Drop-downs'!$B$9="England",'England new suppressed'!J63,IF('Drop-downs'!$B$9="Scotland",'Scotland new suppressed'!J63,IF('Drop-downs'!$B$9="Wales",'Wales new suppressed'!J63,IF('Drop-downs'!$B$9="Northern Ireland",'Northern Ireland new suppressed'!J63,"ERROR")))))</f>
        <v>163</v>
      </c>
      <c r="M76" s="113">
        <f>IF('Drop-downs'!$B$9="U.K.",'UK new suppressed'!K63,IF('Drop-downs'!$B$9="England",'England new suppressed'!K63,IF('Drop-downs'!$B$9="Scotland",'Scotland new suppressed'!K63,IF('Drop-downs'!$B$9="Wales",'Wales new suppressed'!K63,IF('Drop-downs'!$B$9="Northern Ireland",'Northern Ireland new suppressed'!K63,"ERROR")))))</f>
        <v>3932</v>
      </c>
      <c r="N76" s="114">
        <f>IF('Drop-downs'!$B$9="U.K.",'UK new suppressed'!L63,IF('Drop-downs'!$B$9="England",'England new suppressed'!L63,IF('Drop-downs'!$B$9="Scotland",'Scotland new suppressed'!L63,IF('Drop-downs'!$B$9="Wales",'Wales new suppressed'!L63,IF('Drop-downs'!$B$9="Northern Ireland",'Northern Ireland new suppressed'!L63,"ERROR")))))</f>
        <v>2583</v>
      </c>
      <c r="O76" s="112">
        <f>IF('Drop-downs'!$B$9="U.K.",'UK new suppressed'!M63,IF('Drop-downs'!$B$9="England",'England new suppressed'!M63,IF('Drop-downs'!$B$9="Scotland",'Scotland new suppressed'!M63,IF('Drop-downs'!$B$9="Wales",'Wales new suppressed'!M63,IF('Drop-downs'!$B$9="Northern Ireland",'Northern Ireland new suppressed'!M63,"ERROR")))))</f>
        <v>163</v>
      </c>
      <c r="P76" s="113">
        <f>IF('Drop-downs'!$B$9="U.K.",'UK new suppressed'!N63,IF('Drop-downs'!$B$9="England",'England new suppressed'!N63,IF('Drop-downs'!$B$9="Scotland",'Scotland new suppressed'!N63,IF('Drop-downs'!$B$9="Wales",'Wales new suppressed'!N63,IF('Drop-downs'!$B$9="Northern Ireland",'Northern Ireland new suppressed'!N63,"ERROR")))))</f>
        <v>2948</v>
      </c>
      <c r="Q76" s="114">
        <f>IF('Drop-downs'!$B$9="U.K.",'UK new suppressed'!O63,IF('Drop-downs'!$B$9="England",'England new suppressed'!O63,IF('Drop-downs'!$B$9="Scotland",'Scotland new suppressed'!O63,IF('Drop-downs'!$B$9="Wales",'Wales new suppressed'!O63,IF('Drop-downs'!$B$9="Northern Ireland",'Northern Ireland new suppressed'!O63,"ERROR")))))</f>
        <v>2623</v>
      </c>
      <c r="R76" s="106"/>
      <c r="S76" s="112">
        <f>IF('Drop-downs'!$B$9="U.K.",'UK new suppressed'!Q63,IF('Drop-downs'!$B$9="England",'England new suppressed'!Q63,IF('Drop-downs'!$B$9="Scotland",'Scotland new suppressed'!Q63,IF('Drop-downs'!$B$9="Wales",'Wales new suppressed'!Q63,IF('Drop-downs'!$B$9="Northern Ireland",'Northern Ireland new suppressed'!Q63,"ERROR")))))</f>
        <v>24</v>
      </c>
      <c r="T76" s="113">
        <f>IF('Drop-downs'!$B$9="U.K.",'UK new suppressed'!R63,IF('Drop-downs'!$B$9="England",'England new suppressed'!R63,IF('Drop-downs'!$B$9="Scotland",'Scotland new suppressed'!R63,IF('Drop-downs'!$B$9="Wales",'Wales new suppressed'!R63,IF('Drop-downs'!$B$9="Northern Ireland",'Northern Ireland new suppressed'!R63,"ERROR")))))</f>
        <v>585</v>
      </c>
      <c r="U76" s="114">
        <f>IF('Drop-downs'!$B$9="U.K.",'UK new suppressed'!S63,IF('Drop-downs'!$B$9="England",'England new suppressed'!S63,IF('Drop-downs'!$B$9="Scotland",'Scotland new suppressed'!S63,IF('Drop-downs'!$B$9="Wales",'Wales new suppressed'!S63,IF('Drop-downs'!$B$9="Northern Ireland",'Northern Ireland new suppressed'!S63,"ERROR")))))</f>
        <v>242</v>
      </c>
      <c r="V76" s="112">
        <f>IF('Drop-downs'!$B$9="U.K.",'UK new suppressed'!T63,IF('Drop-downs'!$B$9="England",'England new suppressed'!T63,IF('Drop-downs'!$B$9="Scotland",'Scotland new suppressed'!T63,IF('Drop-downs'!$B$9="Wales",'Wales new suppressed'!T63,IF('Drop-downs'!$B$9="Northern Ireland",'Northern Ireland new suppressed'!T63,"ERROR")))))</f>
        <v>24</v>
      </c>
      <c r="W76" s="113">
        <f>IF('Drop-downs'!$B$9="U.K.",'UK new suppressed'!U63,IF('Drop-downs'!$B$9="England",'England new suppressed'!U63,IF('Drop-downs'!$B$9="Scotland",'Scotland new suppressed'!U63,IF('Drop-downs'!$B$9="Wales",'Wales new suppressed'!U63,IF('Drop-downs'!$B$9="Northern Ireland",'Northern Ireland new suppressed'!U63,"ERROR")))))</f>
        <v>527</v>
      </c>
      <c r="X76" s="114">
        <f>IF('Drop-downs'!$B$9="U.K.",'UK new suppressed'!V63,IF('Drop-downs'!$B$9="England",'England new suppressed'!V63,IF('Drop-downs'!$B$9="Scotland",'Scotland new suppressed'!V63,IF('Drop-downs'!$B$9="Wales",'Wales new suppressed'!V63,IF('Drop-downs'!$B$9="Northern Ireland",'Northern Ireland new suppressed'!V63,"ERROR")))))</f>
        <v>246</v>
      </c>
      <c r="Y76" s="106"/>
      <c r="Z76" s="112">
        <f>IF('Drop-downs'!$B$9="U.K.",'UK new suppressed'!X63,IF('Drop-downs'!$B$9="England",'England new suppressed'!X63,IF('Drop-downs'!$B$9="Scotland",'Scotland new suppressed'!X63,IF('Drop-downs'!$B$9="Wales",'Wales new suppressed'!X63,IF('Drop-downs'!$B$9="Northern Ireland",'Northern Ireland new suppressed'!X63,"ERROR")))))</f>
        <v>3887</v>
      </c>
      <c r="AA76" s="113">
        <f>IF('Drop-downs'!$B$9="U.K.",'UK new suppressed'!Y63,IF('Drop-downs'!$B$9="England",'England new suppressed'!Y63,IF('Drop-downs'!$B$9="Scotland",'Scotland new suppressed'!Y63,IF('Drop-downs'!$B$9="Wales",'Wales new suppressed'!Y63,IF('Drop-downs'!$B$9="Northern Ireland",'Northern Ireland new suppressed'!Y63,"ERROR")))))</f>
        <v>11860</v>
      </c>
      <c r="AB76" s="114">
        <f>IF('Drop-downs'!$B$9="U.K.",'UK new suppressed'!Z63,IF('Drop-downs'!$B$9="England",'England new suppressed'!Z63,IF('Drop-downs'!$B$9="Scotland",'Scotland new suppressed'!Z63,IF('Drop-downs'!$B$9="Wales",'Wales new suppressed'!Z63,IF('Drop-downs'!$B$9="Northern Ireland",'Northern Ireland new suppressed'!Z63,"ERROR")))))</f>
        <v>4110</v>
      </c>
      <c r="AC76" s="112">
        <f>IF('Drop-downs'!$B$9="U.K.",'UK new suppressed'!AA63,IF('Drop-downs'!$B$9="England",'England new suppressed'!AA63,IF('Drop-downs'!$B$9="Scotland",'Scotland new suppressed'!AA63,IF('Drop-downs'!$B$9="Wales",'Wales new suppressed'!AA63,IF('Drop-downs'!$B$9="Northern Ireland",'Northern Ireland new suppressed'!AA63,"ERROR")))))</f>
        <v>4474</v>
      </c>
      <c r="AD76" s="113">
        <f>IF('Drop-downs'!$B$9="U.K.",'UK new suppressed'!AB63,IF('Drop-downs'!$B$9="England",'England new suppressed'!AB63,IF('Drop-downs'!$B$9="Scotland",'Scotland new suppressed'!AB63,IF('Drop-downs'!$B$9="Wales",'Wales new suppressed'!AB63,IF('Drop-downs'!$B$9="Northern Ireland",'Northern Ireland new suppressed'!AB63,"ERROR")))))</f>
        <v>13565</v>
      </c>
      <c r="AE76" s="114">
        <f>IF('Drop-downs'!$B$9="U.K.",'UK new suppressed'!AC63,IF('Drop-downs'!$B$9="England",'England new suppressed'!AC63,IF('Drop-downs'!$B$9="Scotland",'Scotland new suppressed'!AC63,IF('Drop-downs'!$B$9="Wales",'Wales new suppressed'!AC63,IF('Drop-downs'!$B$9="Northern Ireland",'Northern Ireland new suppressed'!AC63,"ERROR")))))</f>
        <v>4550</v>
      </c>
      <c r="AF76" s="137"/>
      <c r="AG76" s="137"/>
      <c r="AH76" s="137"/>
      <c r="AI76" s="138"/>
    </row>
    <row r="77" spans="2:35" s="104" customFormat="1" x14ac:dyDescent="0.25">
      <c r="B77" s="110">
        <v>2007</v>
      </c>
      <c r="C77" s="105"/>
      <c r="D77" s="115">
        <f>IF('Drop-downs'!$B$9="U.K.",'UK new suppressed'!B64,IF('Drop-downs'!$B$9="England",'England new suppressed'!B64,IF('Drop-downs'!$B$9="Scotland",'Scotland new suppressed'!B64,IF('Drop-downs'!$B$9="Wales",'Wales new suppressed'!B64,IF('Drop-downs'!$B$9="Northern Ireland",'Northern Ireland new suppressed'!B64,"ERROR")))))</f>
        <v>1620</v>
      </c>
      <c r="E77" s="116">
        <f>IF('Drop-downs'!$B$9="U.K.",'UK new suppressed'!C64,IF('Drop-downs'!$B$9="England",'England new suppressed'!C64,IF('Drop-downs'!$B$9="Scotland",'Scotland new suppressed'!C64,IF('Drop-downs'!$B$9="Wales",'Wales new suppressed'!C64,IF('Drop-downs'!$B$9="Northern Ireland",'Northern Ireland new suppressed'!C64,"ERROR")))))</f>
        <v>22543</v>
      </c>
      <c r="F77" s="117">
        <f>IF('Drop-downs'!$B$9="U.K.",'UK new suppressed'!D64,IF('Drop-downs'!$B$9="England",'England new suppressed'!D64,IF('Drop-downs'!$B$9="Scotland",'Scotland new suppressed'!D64,IF('Drop-downs'!$B$9="Wales",'Wales new suppressed'!D64,IF('Drop-downs'!$B$9="Northern Ireland",'Northern Ireland new suppressed'!D64,"ERROR")))))</f>
        <v>5922</v>
      </c>
      <c r="G77" s="106"/>
      <c r="H77" s="115" t="str">
        <f>IF('Drop-downs'!$B$9="U.K.",'UK new suppressed'!F64,IF('Drop-downs'!$B$9="England",'England new suppressed'!F64,IF('Drop-downs'!$B$9="Scotland",'Scotland new suppressed'!F64,IF('Drop-downs'!$B$9="Wales",'Wales new suppressed'!F64,IF('Drop-downs'!$B$9="Northern Ireland",'Northern Ireland new suppressed'!F64,"ERROR")))))</f>
        <v>&lt;5</v>
      </c>
      <c r="I77" s="116">
        <f>IF('Drop-downs'!$B$9="U.K.",'UK new suppressed'!G64,IF('Drop-downs'!$B$9="England",'England new suppressed'!G64,IF('Drop-downs'!$B$9="Scotland",'Scotland new suppressed'!G64,IF('Drop-downs'!$B$9="Wales",'Wales new suppressed'!G64,IF('Drop-downs'!$B$9="Northern Ireland",'Northern Ireland new suppressed'!G64,"ERROR")))))</f>
        <v>12786</v>
      </c>
      <c r="J77" s="117">
        <f>IF('Drop-downs'!$B$9="U.K.",'UK new suppressed'!H64,IF('Drop-downs'!$B$9="England",'England new suppressed'!H64,IF('Drop-downs'!$B$9="Scotland",'Scotland new suppressed'!H64,IF('Drop-downs'!$B$9="Wales",'Wales new suppressed'!H64,IF('Drop-downs'!$B$9="Northern Ireland",'Northern Ireland new suppressed'!H64,"ERROR")))))</f>
        <v>9538</v>
      </c>
      <c r="K77" s="106"/>
      <c r="L77" s="115">
        <f>IF('Drop-downs'!$B$9="U.K.",'UK new suppressed'!J64,IF('Drop-downs'!$B$9="England",'England new suppressed'!J64,IF('Drop-downs'!$B$9="Scotland",'Scotland new suppressed'!J64,IF('Drop-downs'!$B$9="Wales",'Wales new suppressed'!J64,IF('Drop-downs'!$B$9="Northern Ireland",'Northern Ireland new suppressed'!J64,"ERROR")))))</f>
        <v>149</v>
      </c>
      <c r="M77" s="116">
        <f>IF('Drop-downs'!$B$9="U.K.",'UK new suppressed'!K64,IF('Drop-downs'!$B$9="England",'England new suppressed'!K64,IF('Drop-downs'!$B$9="Scotland",'Scotland new suppressed'!K64,IF('Drop-downs'!$B$9="Wales",'Wales new suppressed'!K64,IF('Drop-downs'!$B$9="Northern Ireland",'Northern Ireland new suppressed'!K64,"ERROR")))))</f>
        <v>4390</v>
      </c>
      <c r="N77" s="117">
        <f>IF('Drop-downs'!$B$9="U.K.",'UK new suppressed'!L64,IF('Drop-downs'!$B$9="England",'England new suppressed'!L64,IF('Drop-downs'!$B$9="Scotland",'Scotland new suppressed'!L64,IF('Drop-downs'!$B$9="Wales",'Wales new suppressed'!L64,IF('Drop-downs'!$B$9="Northern Ireland",'Northern Ireland new suppressed'!L64,"ERROR")))))</f>
        <v>3019</v>
      </c>
      <c r="O77" s="115">
        <f>IF('Drop-downs'!$B$9="U.K.",'UK new suppressed'!M64,IF('Drop-downs'!$B$9="England",'England new suppressed'!M64,IF('Drop-downs'!$B$9="Scotland",'Scotland new suppressed'!M64,IF('Drop-downs'!$B$9="Wales",'Wales new suppressed'!M64,IF('Drop-downs'!$B$9="Northern Ireland",'Northern Ireland new suppressed'!M64,"ERROR")))))</f>
        <v>193</v>
      </c>
      <c r="P77" s="116">
        <f>IF('Drop-downs'!$B$9="U.K.",'UK new suppressed'!N64,IF('Drop-downs'!$B$9="England",'England new suppressed'!N64,IF('Drop-downs'!$B$9="Scotland",'Scotland new suppressed'!N64,IF('Drop-downs'!$B$9="Wales",'Wales new suppressed'!N64,IF('Drop-downs'!$B$9="Northern Ireland",'Northern Ireland new suppressed'!N64,"ERROR")))))</f>
        <v>3368</v>
      </c>
      <c r="Q77" s="117">
        <f>IF('Drop-downs'!$B$9="U.K.",'UK new suppressed'!O64,IF('Drop-downs'!$B$9="England",'England new suppressed'!O64,IF('Drop-downs'!$B$9="Scotland",'Scotland new suppressed'!O64,IF('Drop-downs'!$B$9="Wales",'Wales new suppressed'!O64,IF('Drop-downs'!$B$9="Northern Ireland",'Northern Ireland new suppressed'!O64,"ERROR")))))</f>
        <v>2955</v>
      </c>
      <c r="R77" s="106"/>
      <c r="S77" s="115">
        <f>IF('Drop-downs'!$B$9="U.K.",'UK new suppressed'!Q64,IF('Drop-downs'!$B$9="England",'England new suppressed'!Q64,IF('Drop-downs'!$B$9="Scotland",'Scotland new suppressed'!Q64,IF('Drop-downs'!$B$9="Wales",'Wales new suppressed'!Q64,IF('Drop-downs'!$B$9="Northern Ireland",'Northern Ireland new suppressed'!Q64,"ERROR")))))</f>
        <v>39</v>
      </c>
      <c r="T77" s="116">
        <f>IF('Drop-downs'!$B$9="U.K.",'UK new suppressed'!R64,IF('Drop-downs'!$B$9="England",'England new suppressed'!R64,IF('Drop-downs'!$B$9="Scotland",'Scotland new suppressed'!R64,IF('Drop-downs'!$B$9="Wales",'Wales new suppressed'!R64,IF('Drop-downs'!$B$9="Northern Ireland",'Northern Ireland new suppressed'!R64,"ERROR")))))</f>
        <v>649</v>
      </c>
      <c r="U77" s="117">
        <f>IF('Drop-downs'!$B$9="U.K.",'UK new suppressed'!S64,IF('Drop-downs'!$B$9="England",'England new suppressed'!S64,IF('Drop-downs'!$B$9="Scotland",'Scotland new suppressed'!S64,IF('Drop-downs'!$B$9="Wales",'Wales new suppressed'!S64,IF('Drop-downs'!$B$9="Northern Ireland",'Northern Ireland new suppressed'!S64,"ERROR")))))</f>
        <v>340</v>
      </c>
      <c r="V77" s="115">
        <f>IF('Drop-downs'!$B$9="U.K.",'UK new suppressed'!T64,IF('Drop-downs'!$B$9="England",'England new suppressed'!T64,IF('Drop-downs'!$B$9="Scotland",'Scotland new suppressed'!T64,IF('Drop-downs'!$B$9="Wales",'Wales new suppressed'!T64,IF('Drop-downs'!$B$9="Northern Ireland",'Northern Ireland new suppressed'!T64,"ERROR")))))</f>
        <v>30</v>
      </c>
      <c r="W77" s="116">
        <f>IF('Drop-downs'!$B$9="U.K.",'UK new suppressed'!U64,IF('Drop-downs'!$B$9="England",'England new suppressed'!U64,IF('Drop-downs'!$B$9="Scotland",'Scotland new suppressed'!U64,IF('Drop-downs'!$B$9="Wales",'Wales new suppressed'!U64,IF('Drop-downs'!$B$9="Northern Ireland",'Northern Ireland new suppressed'!U64,"ERROR")))))</f>
        <v>668</v>
      </c>
      <c r="X77" s="117">
        <f>IF('Drop-downs'!$B$9="U.K.",'UK new suppressed'!V64,IF('Drop-downs'!$B$9="England",'England new suppressed'!V64,IF('Drop-downs'!$B$9="Scotland",'Scotland new suppressed'!V64,IF('Drop-downs'!$B$9="Wales",'Wales new suppressed'!V64,IF('Drop-downs'!$B$9="Northern Ireland",'Northern Ireland new suppressed'!V64,"ERROR")))))</f>
        <v>334</v>
      </c>
      <c r="Y77" s="106"/>
      <c r="Z77" s="115">
        <f>IF('Drop-downs'!$B$9="U.K.",'UK new suppressed'!X64,IF('Drop-downs'!$B$9="England",'England new suppressed'!X64,IF('Drop-downs'!$B$9="Scotland",'Scotland new suppressed'!X64,IF('Drop-downs'!$B$9="Wales",'Wales new suppressed'!X64,IF('Drop-downs'!$B$9="Northern Ireland",'Northern Ireland new suppressed'!X64,"ERROR")))))</f>
        <v>3987</v>
      </c>
      <c r="AA77" s="116">
        <f>IF('Drop-downs'!$B$9="U.K.",'UK new suppressed'!Y64,IF('Drop-downs'!$B$9="England",'England new suppressed'!Y64,IF('Drop-downs'!$B$9="Scotland",'Scotland new suppressed'!Y64,IF('Drop-downs'!$B$9="Wales",'Wales new suppressed'!Y64,IF('Drop-downs'!$B$9="Northern Ireland",'Northern Ireland new suppressed'!Y64,"ERROR")))))</f>
        <v>12824</v>
      </c>
      <c r="AB77" s="117">
        <f>IF('Drop-downs'!$B$9="U.K.",'UK new suppressed'!Z64,IF('Drop-downs'!$B$9="England",'England new suppressed'!Z64,IF('Drop-downs'!$B$9="Scotland",'Scotland new suppressed'!Z64,IF('Drop-downs'!$B$9="Wales",'Wales new suppressed'!Z64,IF('Drop-downs'!$B$9="Northern Ireland",'Northern Ireland new suppressed'!Z64,"ERROR")))))</f>
        <v>4723</v>
      </c>
      <c r="AC77" s="115">
        <f>IF('Drop-downs'!$B$9="U.K.",'UK new suppressed'!AA64,IF('Drop-downs'!$B$9="England",'England new suppressed'!AA64,IF('Drop-downs'!$B$9="Scotland",'Scotland new suppressed'!AA64,IF('Drop-downs'!$B$9="Wales",'Wales new suppressed'!AA64,IF('Drop-downs'!$B$9="Northern Ireland",'Northern Ireland new suppressed'!AA64,"ERROR")))))</f>
        <v>4605</v>
      </c>
      <c r="AD77" s="116">
        <f>IF('Drop-downs'!$B$9="U.K.",'UK new suppressed'!AB64,IF('Drop-downs'!$B$9="England",'England new suppressed'!AB64,IF('Drop-downs'!$B$9="Scotland",'Scotland new suppressed'!AB64,IF('Drop-downs'!$B$9="Wales",'Wales new suppressed'!AB64,IF('Drop-downs'!$B$9="Northern Ireland",'Northern Ireland new suppressed'!AB64,"ERROR")))))</f>
        <v>14641</v>
      </c>
      <c r="AE77" s="117">
        <f>IF('Drop-downs'!$B$9="U.K.",'UK new suppressed'!AC64,IF('Drop-downs'!$B$9="England",'England new suppressed'!AC64,IF('Drop-downs'!$B$9="Scotland",'Scotland new suppressed'!AC64,IF('Drop-downs'!$B$9="Wales",'Wales new suppressed'!AC64,IF('Drop-downs'!$B$9="Northern Ireland",'Northern Ireland new suppressed'!AC64,"ERROR")))))</f>
        <v>5460</v>
      </c>
      <c r="AF77" s="139"/>
      <c r="AG77" s="139"/>
      <c r="AH77" s="139"/>
      <c r="AI77" s="138"/>
    </row>
    <row r="78" spans="2:35" s="104" customFormat="1" x14ac:dyDescent="0.25">
      <c r="B78" s="109">
        <v>2008</v>
      </c>
      <c r="C78" s="105"/>
      <c r="D78" s="112">
        <f>IF('Drop-downs'!$B$9="U.K.",'UK new suppressed'!B65,IF('Drop-downs'!$B$9="England",'England new suppressed'!B65,IF('Drop-downs'!$B$9="Scotland",'Scotland new suppressed'!B65,IF('Drop-downs'!$B$9="Wales",'Wales new suppressed'!B65,IF('Drop-downs'!$B$9="Northern Ireland",'Northern Ireland new suppressed'!B65,"ERROR")))))</f>
        <v>1594</v>
      </c>
      <c r="E78" s="113">
        <f>IF('Drop-downs'!$B$9="U.K.",'UK new suppressed'!C65,IF('Drop-downs'!$B$9="England",'England new suppressed'!C65,IF('Drop-downs'!$B$9="Scotland",'Scotland new suppressed'!C65,IF('Drop-downs'!$B$9="Wales",'Wales new suppressed'!C65,IF('Drop-downs'!$B$9="Northern Ireland",'Northern Ireland new suppressed'!C65,"ERROR")))))</f>
        <v>24077</v>
      </c>
      <c r="F78" s="114">
        <f>IF('Drop-downs'!$B$9="U.K.",'UK new suppressed'!D65,IF('Drop-downs'!$B$9="England",'England new suppressed'!D65,IF('Drop-downs'!$B$9="Scotland",'Scotland new suppressed'!D65,IF('Drop-downs'!$B$9="Wales",'Wales new suppressed'!D65,IF('Drop-downs'!$B$9="Northern Ireland",'Northern Ireland new suppressed'!D65,"ERROR")))))</f>
        <v>6846</v>
      </c>
      <c r="G78" s="106"/>
      <c r="H78" s="112" t="str">
        <f>IF('Drop-downs'!$B$9="U.K.",'UK new suppressed'!F65,IF('Drop-downs'!$B$9="England",'England new suppressed'!F65,IF('Drop-downs'!$B$9="Scotland",'Scotland new suppressed'!F65,IF('Drop-downs'!$B$9="Wales",'Wales new suppressed'!F65,IF('Drop-downs'!$B$9="Northern Ireland",'Northern Ireland new suppressed'!F65,"ERROR")))))</f>
        <v>&lt;5</v>
      </c>
      <c r="I78" s="113">
        <f>IF('Drop-downs'!$B$9="U.K.",'UK new suppressed'!G65,IF('Drop-downs'!$B$9="England",'England new suppressed'!G65,IF('Drop-downs'!$B$9="Scotland",'Scotland new suppressed'!G65,IF('Drop-downs'!$B$9="Wales",'Wales new suppressed'!G65,IF('Drop-downs'!$B$9="Northern Ireland",'Northern Ireland new suppressed'!G65,"ERROR")))))</f>
        <v>13496</v>
      </c>
      <c r="J78" s="114">
        <f>IF('Drop-downs'!$B$9="U.K.",'UK new suppressed'!H65,IF('Drop-downs'!$B$9="England",'England new suppressed'!H65,IF('Drop-downs'!$B$9="Scotland",'Scotland new suppressed'!H65,IF('Drop-downs'!$B$9="Wales",'Wales new suppressed'!H65,IF('Drop-downs'!$B$9="Northern Ireland",'Northern Ireland new suppressed'!H65,"ERROR")))))</f>
        <v>10678</v>
      </c>
      <c r="K78" s="106"/>
      <c r="L78" s="112">
        <f>IF('Drop-downs'!$B$9="U.K.",'UK new suppressed'!J65,IF('Drop-downs'!$B$9="England",'England new suppressed'!J65,IF('Drop-downs'!$B$9="Scotland",'Scotland new suppressed'!J65,IF('Drop-downs'!$B$9="Wales",'Wales new suppressed'!J65,IF('Drop-downs'!$B$9="Northern Ireland",'Northern Ireland new suppressed'!J65,"ERROR")))))</f>
        <v>186</v>
      </c>
      <c r="M78" s="113">
        <f>IF('Drop-downs'!$B$9="U.K.",'UK new suppressed'!K65,IF('Drop-downs'!$B$9="England",'England new suppressed'!K65,IF('Drop-downs'!$B$9="Scotland",'Scotland new suppressed'!K65,IF('Drop-downs'!$B$9="Wales",'Wales new suppressed'!K65,IF('Drop-downs'!$B$9="Northern Ireland",'Northern Ireland new suppressed'!K65,"ERROR")))))</f>
        <v>5215</v>
      </c>
      <c r="N78" s="114">
        <f>IF('Drop-downs'!$B$9="U.K.",'UK new suppressed'!L65,IF('Drop-downs'!$B$9="England",'England new suppressed'!L65,IF('Drop-downs'!$B$9="Scotland",'Scotland new suppressed'!L65,IF('Drop-downs'!$B$9="Wales",'Wales new suppressed'!L65,IF('Drop-downs'!$B$9="Northern Ireland",'Northern Ireland new suppressed'!L65,"ERROR")))))</f>
        <v>3527</v>
      </c>
      <c r="O78" s="112">
        <f>IF('Drop-downs'!$B$9="U.K.",'UK new suppressed'!M65,IF('Drop-downs'!$B$9="England",'England new suppressed'!M65,IF('Drop-downs'!$B$9="Scotland",'Scotland new suppressed'!M65,IF('Drop-downs'!$B$9="Wales",'Wales new suppressed'!M65,IF('Drop-downs'!$B$9="Northern Ireland",'Northern Ireland new suppressed'!M65,"ERROR")))))</f>
        <v>176</v>
      </c>
      <c r="P78" s="113">
        <f>IF('Drop-downs'!$B$9="U.K.",'UK new suppressed'!N65,IF('Drop-downs'!$B$9="England",'England new suppressed'!N65,IF('Drop-downs'!$B$9="Scotland",'Scotland new suppressed'!N65,IF('Drop-downs'!$B$9="Wales",'Wales new suppressed'!N65,IF('Drop-downs'!$B$9="Northern Ireland",'Northern Ireland new suppressed'!N65,"ERROR")))))</f>
        <v>3777</v>
      </c>
      <c r="Q78" s="114">
        <f>IF('Drop-downs'!$B$9="U.K.",'UK new suppressed'!O65,IF('Drop-downs'!$B$9="England",'England new suppressed'!O65,IF('Drop-downs'!$B$9="Scotland",'Scotland new suppressed'!O65,IF('Drop-downs'!$B$9="Wales",'Wales new suppressed'!O65,IF('Drop-downs'!$B$9="Northern Ireland",'Northern Ireland new suppressed'!O65,"ERROR")))))</f>
        <v>3335</v>
      </c>
      <c r="R78" s="106"/>
      <c r="S78" s="112">
        <f>IF('Drop-downs'!$B$9="U.K.",'UK new suppressed'!Q65,IF('Drop-downs'!$B$9="England",'England new suppressed'!Q65,IF('Drop-downs'!$B$9="Scotland",'Scotland new suppressed'!Q65,IF('Drop-downs'!$B$9="Wales",'Wales new suppressed'!Q65,IF('Drop-downs'!$B$9="Northern Ireland",'Northern Ireland new suppressed'!Q65,"ERROR")))))</f>
        <v>27</v>
      </c>
      <c r="T78" s="113">
        <f>IF('Drop-downs'!$B$9="U.K.",'UK new suppressed'!R65,IF('Drop-downs'!$B$9="England",'England new suppressed'!R65,IF('Drop-downs'!$B$9="Scotland",'Scotland new suppressed'!R65,IF('Drop-downs'!$B$9="Wales",'Wales new suppressed'!R65,IF('Drop-downs'!$B$9="Northern Ireland",'Northern Ireland new suppressed'!R65,"ERROR")))))</f>
        <v>720</v>
      </c>
      <c r="U78" s="114">
        <f>IF('Drop-downs'!$B$9="U.K.",'UK new suppressed'!S65,IF('Drop-downs'!$B$9="England",'England new suppressed'!S65,IF('Drop-downs'!$B$9="Scotland",'Scotland new suppressed'!S65,IF('Drop-downs'!$B$9="Wales",'Wales new suppressed'!S65,IF('Drop-downs'!$B$9="Northern Ireland",'Northern Ireland new suppressed'!S65,"ERROR")))))</f>
        <v>437</v>
      </c>
      <c r="V78" s="112">
        <f>IF('Drop-downs'!$B$9="U.K.",'UK new suppressed'!T65,IF('Drop-downs'!$B$9="England",'England new suppressed'!T65,IF('Drop-downs'!$B$9="Scotland",'Scotland new suppressed'!T65,IF('Drop-downs'!$B$9="Wales",'Wales new suppressed'!T65,IF('Drop-downs'!$B$9="Northern Ireland",'Northern Ireland new suppressed'!T65,"ERROR")))))</f>
        <v>40</v>
      </c>
      <c r="W78" s="113">
        <f>IF('Drop-downs'!$B$9="U.K.",'UK new suppressed'!U65,IF('Drop-downs'!$B$9="England",'England new suppressed'!U65,IF('Drop-downs'!$B$9="Scotland",'Scotland new suppressed'!U65,IF('Drop-downs'!$B$9="Wales",'Wales new suppressed'!U65,IF('Drop-downs'!$B$9="Northern Ireland",'Northern Ireland new suppressed'!U65,"ERROR")))))</f>
        <v>751</v>
      </c>
      <c r="X78" s="114">
        <f>IF('Drop-downs'!$B$9="U.K.",'UK new suppressed'!V65,IF('Drop-downs'!$B$9="England",'England new suppressed'!V65,IF('Drop-downs'!$B$9="Scotland",'Scotland new suppressed'!V65,IF('Drop-downs'!$B$9="Wales",'Wales new suppressed'!V65,IF('Drop-downs'!$B$9="Northern Ireland",'Northern Ireland new suppressed'!V65,"ERROR")))))</f>
        <v>453</v>
      </c>
      <c r="Y78" s="106"/>
      <c r="Z78" s="112">
        <f>IF('Drop-downs'!$B$9="U.K.",'UK new suppressed'!X65,IF('Drop-downs'!$B$9="England",'England new suppressed'!X65,IF('Drop-downs'!$B$9="Scotland",'Scotland new suppressed'!X65,IF('Drop-downs'!$B$9="Wales",'Wales new suppressed'!X65,IF('Drop-downs'!$B$9="Northern Ireland",'Northern Ireland new suppressed'!X65,"ERROR")))))</f>
        <v>4205</v>
      </c>
      <c r="AA78" s="113">
        <f>IF('Drop-downs'!$B$9="U.K.",'UK new suppressed'!Y65,IF('Drop-downs'!$B$9="England",'England new suppressed'!Y65,IF('Drop-downs'!$B$9="Scotland",'Scotland new suppressed'!Y65,IF('Drop-downs'!$B$9="Wales",'Wales new suppressed'!Y65,IF('Drop-downs'!$B$9="Northern Ireland",'Northern Ireland new suppressed'!Y65,"ERROR")))))</f>
        <v>14169</v>
      </c>
      <c r="AB78" s="114">
        <f>IF('Drop-downs'!$B$9="U.K.",'UK new suppressed'!Z65,IF('Drop-downs'!$B$9="England",'England new suppressed'!Z65,IF('Drop-downs'!$B$9="Scotland",'Scotland new suppressed'!Z65,IF('Drop-downs'!$B$9="Wales",'Wales new suppressed'!Z65,IF('Drop-downs'!$B$9="Northern Ireland",'Northern Ireland new suppressed'!Z65,"ERROR")))))</f>
        <v>5979</v>
      </c>
      <c r="AC78" s="112">
        <f>IF('Drop-downs'!$B$9="U.K.",'UK new suppressed'!AA65,IF('Drop-downs'!$B$9="England",'England new suppressed'!AA65,IF('Drop-downs'!$B$9="Scotland",'Scotland new suppressed'!AA65,IF('Drop-downs'!$B$9="Wales",'Wales new suppressed'!AA65,IF('Drop-downs'!$B$9="Northern Ireland",'Northern Ireland new suppressed'!AA65,"ERROR")))))</f>
        <v>4865</v>
      </c>
      <c r="AD78" s="113">
        <f>IF('Drop-downs'!$B$9="U.K.",'UK new suppressed'!AB65,IF('Drop-downs'!$B$9="England",'England new suppressed'!AB65,IF('Drop-downs'!$B$9="Scotland",'Scotland new suppressed'!AB65,IF('Drop-downs'!$B$9="Wales",'Wales new suppressed'!AB65,IF('Drop-downs'!$B$9="Northern Ireland",'Northern Ireland new suppressed'!AB65,"ERROR")))))</f>
        <v>15773</v>
      </c>
      <c r="AE78" s="114">
        <f>IF('Drop-downs'!$B$9="U.K.",'UK new suppressed'!AC65,IF('Drop-downs'!$B$9="England",'England new suppressed'!AC65,IF('Drop-downs'!$B$9="Scotland",'Scotland new suppressed'!AC65,IF('Drop-downs'!$B$9="Wales",'Wales new suppressed'!AC65,IF('Drop-downs'!$B$9="Northern Ireland",'Northern Ireland new suppressed'!AC65,"ERROR")))))</f>
        <v>6469</v>
      </c>
      <c r="AF78" s="137"/>
      <c r="AG78" s="137"/>
      <c r="AH78" s="137"/>
      <c r="AI78" s="138"/>
    </row>
    <row r="79" spans="2:35" s="104" customFormat="1" x14ac:dyDescent="0.25">
      <c r="B79" s="110">
        <v>2009</v>
      </c>
      <c r="C79" s="105"/>
      <c r="D79" s="115">
        <f>IF('Drop-downs'!$B$9="U.K.",'UK new suppressed'!B66,IF('Drop-downs'!$B$9="England",'England new suppressed'!B66,IF('Drop-downs'!$B$9="Scotland",'Scotland new suppressed'!B66,IF('Drop-downs'!$B$9="Wales",'Wales new suppressed'!B66,IF('Drop-downs'!$B$9="Northern Ireland",'Northern Ireland new suppressed'!B66,"ERROR")))))</f>
        <v>1699</v>
      </c>
      <c r="E79" s="116">
        <f>IF('Drop-downs'!$B$9="U.K.",'UK new suppressed'!C66,IF('Drop-downs'!$B$9="England",'England new suppressed'!C66,IF('Drop-downs'!$B$9="Scotland",'Scotland new suppressed'!C66,IF('Drop-downs'!$B$9="Wales",'Wales new suppressed'!C66,IF('Drop-downs'!$B$9="Northern Ireland",'Northern Ireland new suppressed'!C66,"ERROR")))))</f>
        <v>24960</v>
      </c>
      <c r="F79" s="117">
        <f>IF('Drop-downs'!$B$9="U.K.",'UK new suppressed'!D66,IF('Drop-downs'!$B$9="England",'England new suppressed'!D66,IF('Drop-downs'!$B$9="Scotland",'Scotland new suppressed'!D66,IF('Drop-downs'!$B$9="Wales",'Wales new suppressed'!D66,IF('Drop-downs'!$B$9="Northern Ireland",'Northern Ireland new suppressed'!D66,"ERROR")))))</f>
        <v>7513</v>
      </c>
      <c r="G79" s="106"/>
      <c r="H79" s="115">
        <f>IF('Drop-downs'!$B$9="U.K.",'UK new suppressed'!F66,IF('Drop-downs'!$B$9="England",'England new suppressed'!F66,IF('Drop-downs'!$B$9="Scotland",'Scotland new suppressed'!F66,IF('Drop-downs'!$B$9="Wales",'Wales new suppressed'!F66,IF('Drop-downs'!$B$9="Northern Ireland",'Northern Ireland new suppressed'!F66,"ERROR")))))</f>
        <v>12</v>
      </c>
      <c r="I79" s="116">
        <f>IF('Drop-downs'!$B$9="U.K.",'UK new suppressed'!G66,IF('Drop-downs'!$B$9="England",'England new suppressed'!G66,IF('Drop-downs'!$B$9="Scotland",'Scotland new suppressed'!G66,IF('Drop-downs'!$B$9="Wales",'Wales new suppressed'!G66,IF('Drop-downs'!$B$9="Northern Ireland",'Northern Ireland new suppressed'!G66,"ERROR")))))</f>
        <v>15579</v>
      </c>
      <c r="J79" s="117">
        <f>IF('Drop-downs'!$B$9="U.K.",'UK new suppressed'!H66,IF('Drop-downs'!$B$9="England",'England new suppressed'!H66,IF('Drop-downs'!$B$9="Scotland",'Scotland new suppressed'!H66,IF('Drop-downs'!$B$9="Wales",'Wales new suppressed'!H66,IF('Drop-downs'!$B$9="Northern Ireland",'Northern Ireland new suppressed'!H66,"ERROR")))))</f>
        <v>13018</v>
      </c>
      <c r="K79" s="106"/>
      <c r="L79" s="115">
        <f>IF('Drop-downs'!$B$9="U.K.",'UK new suppressed'!J66,IF('Drop-downs'!$B$9="England",'England new suppressed'!J66,IF('Drop-downs'!$B$9="Scotland",'Scotland new suppressed'!J66,IF('Drop-downs'!$B$9="Wales",'Wales new suppressed'!J66,IF('Drop-downs'!$B$9="Northern Ireland",'Northern Ireland new suppressed'!J66,"ERROR")))))</f>
        <v>196</v>
      </c>
      <c r="M79" s="116">
        <f>IF('Drop-downs'!$B$9="U.K.",'UK new suppressed'!K66,IF('Drop-downs'!$B$9="England",'England new suppressed'!K66,IF('Drop-downs'!$B$9="Scotland",'Scotland new suppressed'!K66,IF('Drop-downs'!$B$9="Wales",'Wales new suppressed'!K66,IF('Drop-downs'!$B$9="Northern Ireland",'Northern Ireland new suppressed'!K66,"ERROR")))))</f>
        <v>5667</v>
      </c>
      <c r="N79" s="117">
        <f>IF('Drop-downs'!$B$9="U.K.",'UK new suppressed'!L66,IF('Drop-downs'!$B$9="England",'England new suppressed'!L66,IF('Drop-downs'!$B$9="Scotland",'Scotland new suppressed'!L66,IF('Drop-downs'!$B$9="Wales",'Wales new suppressed'!L66,IF('Drop-downs'!$B$9="Northern Ireland",'Northern Ireland new suppressed'!L66,"ERROR")))))</f>
        <v>4163</v>
      </c>
      <c r="O79" s="115">
        <f>IF('Drop-downs'!$B$9="U.K.",'UK new suppressed'!M66,IF('Drop-downs'!$B$9="England",'England new suppressed'!M66,IF('Drop-downs'!$B$9="Scotland",'Scotland new suppressed'!M66,IF('Drop-downs'!$B$9="Wales",'Wales new suppressed'!M66,IF('Drop-downs'!$B$9="Northern Ireland",'Northern Ireland new suppressed'!M66,"ERROR")))))</f>
        <v>192</v>
      </c>
      <c r="P79" s="116">
        <f>IF('Drop-downs'!$B$9="U.K.",'UK new suppressed'!N66,IF('Drop-downs'!$B$9="England",'England new suppressed'!N66,IF('Drop-downs'!$B$9="Scotland",'Scotland new suppressed'!N66,IF('Drop-downs'!$B$9="Wales",'Wales new suppressed'!N66,IF('Drop-downs'!$B$9="Northern Ireland",'Northern Ireland new suppressed'!N66,"ERROR")))))</f>
        <v>4091</v>
      </c>
      <c r="Q79" s="117">
        <f>IF('Drop-downs'!$B$9="U.K.",'UK new suppressed'!O66,IF('Drop-downs'!$B$9="England",'England new suppressed'!O66,IF('Drop-downs'!$B$9="Scotland",'Scotland new suppressed'!O66,IF('Drop-downs'!$B$9="Wales",'Wales new suppressed'!O66,IF('Drop-downs'!$B$9="Northern Ireland",'Northern Ireland new suppressed'!O66,"ERROR")))))</f>
        <v>3739</v>
      </c>
      <c r="R79" s="106"/>
      <c r="S79" s="115">
        <f>IF('Drop-downs'!$B$9="U.K.",'UK new suppressed'!Q66,IF('Drop-downs'!$B$9="England",'England new suppressed'!Q66,IF('Drop-downs'!$B$9="Scotland",'Scotland new suppressed'!Q66,IF('Drop-downs'!$B$9="Wales",'Wales new suppressed'!Q66,IF('Drop-downs'!$B$9="Northern Ireland",'Northern Ireland new suppressed'!Q66,"ERROR")))))</f>
        <v>37</v>
      </c>
      <c r="T79" s="116">
        <f>IF('Drop-downs'!$B$9="U.K.",'UK new suppressed'!R66,IF('Drop-downs'!$B$9="England",'England new suppressed'!R66,IF('Drop-downs'!$B$9="Scotland",'Scotland new suppressed'!R66,IF('Drop-downs'!$B$9="Wales",'Wales new suppressed'!R66,IF('Drop-downs'!$B$9="Northern Ireland",'Northern Ireland new suppressed'!R66,"ERROR")))))</f>
        <v>899</v>
      </c>
      <c r="U79" s="117">
        <f>IF('Drop-downs'!$B$9="U.K.",'UK new suppressed'!S66,IF('Drop-downs'!$B$9="England",'England new suppressed'!S66,IF('Drop-downs'!$B$9="Scotland",'Scotland new suppressed'!S66,IF('Drop-downs'!$B$9="Wales",'Wales new suppressed'!S66,IF('Drop-downs'!$B$9="Northern Ireland",'Northern Ireland new suppressed'!S66,"ERROR")))))</f>
        <v>564</v>
      </c>
      <c r="V79" s="115">
        <f>IF('Drop-downs'!$B$9="U.K.",'UK new suppressed'!T66,IF('Drop-downs'!$B$9="England",'England new suppressed'!T66,IF('Drop-downs'!$B$9="Scotland",'Scotland new suppressed'!T66,IF('Drop-downs'!$B$9="Wales",'Wales new suppressed'!T66,IF('Drop-downs'!$B$9="Northern Ireland",'Northern Ireland new suppressed'!T66,"ERROR")))))</f>
        <v>32</v>
      </c>
      <c r="W79" s="116">
        <f>IF('Drop-downs'!$B$9="U.K.",'UK new suppressed'!U66,IF('Drop-downs'!$B$9="England",'England new suppressed'!U66,IF('Drop-downs'!$B$9="Scotland",'Scotland new suppressed'!U66,IF('Drop-downs'!$B$9="Wales",'Wales new suppressed'!U66,IF('Drop-downs'!$B$9="Northern Ireland",'Northern Ireland new suppressed'!U66,"ERROR")))))</f>
        <v>982</v>
      </c>
      <c r="X79" s="117">
        <f>IF('Drop-downs'!$B$9="U.K.",'UK new suppressed'!V66,IF('Drop-downs'!$B$9="England",'England new suppressed'!V66,IF('Drop-downs'!$B$9="Scotland",'Scotland new suppressed'!V66,IF('Drop-downs'!$B$9="Wales",'Wales new suppressed'!V66,IF('Drop-downs'!$B$9="Northern Ireland",'Northern Ireland new suppressed'!V66,"ERROR")))))</f>
        <v>627</v>
      </c>
      <c r="Y79" s="106"/>
      <c r="Z79" s="115">
        <f>IF('Drop-downs'!$B$9="U.K.",'UK new suppressed'!X66,IF('Drop-downs'!$B$9="England",'England new suppressed'!X66,IF('Drop-downs'!$B$9="Scotland",'Scotland new suppressed'!X66,IF('Drop-downs'!$B$9="Wales",'Wales new suppressed'!X66,IF('Drop-downs'!$B$9="Northern Ireland",'Northern Ireland new suppressed'!X66,"ERROR")))))</f>
        <v>4235</v>
      </c>
      <c r="AA79" s="116">
        <f>IF('Drop-downs'!$B$9="U.K.",'UK new suppressed'!Y66,IF('Drop-downs'!$B$9="England",'England new suppressed'!Y66,IF('Drop-downs'!$B$9="Scotland",'Scotland new suppressed'!Y66,IF('Drop-downs'!$B$9="Wales",'Wales new suppressed'!Y66,IF('Drop-downs'!$B$9="Northern Ireland",'Northern Ireland new suppressed'!Y66,"ERROR")))))</f>
        <v>15545</v>
      </c>
      <c r="AB79" s="117">
        <f>IF('Drop-downs'!$B$9="U.K.",'UK new suppressed'!Z66,IF('Drop-downs'!$B$9="England",'England new suppressed'!Z66,IF('Drop-downs'!$B$9="Scotland",'Scotland new suppressed'!Z66,IF('Drop-downs'!$B$9="Wales",'Wales new suppressed'!Z66,IF('Drop-downs'!$B$9="Northern Ireland",'Northern Ireland new suppressed'!Z66,"ERROR")))))</f>
        <v>7209</v>
      </c>
      <c r="AC79" s="115">
        <f>IF('Drop-downs'!$B$9="U.K.",'UK new suppressed'!AA66,IF('Drop-downs'!$B$9="England",'England new suppressed'!AA66,IF('Drop-downs'!$B$9="Scotland",'Scotland new suppressed'!AA66,IF('Drop-downs'!$B$9="Wales",'Wales new suppressed'!AA66,IF('Drop-downs'!$B$9="Northern Ireland",'Northern Ireland new suppressed'!AA66,"ERROR")))))</f>
        <v>5194</v>
      </c>
      <c r="AD79" s="116">
        <f>IF('Drop-downs'!$B$9="U.K.",'UK new suppressed'!AB66,IF('Drop-downs'!$B$9="England",'England new suppressed'!AB66,IF('Drop-downs'!$B$9="Scotland",'Scotland new suppressed'!AB66,IF('Drop-downs'!$B$9="Wales",'Wales new suppressed'!AB66,IF('Drop-downs'!$B$9="Northern Ireland",'Northern Ireland new suppressed'!AB66,"ERROR")))))</f>
        <v>16872</v>
      </c>
      <c r="AE79" s="117">
        <f>IF('Drop-downs'!$B$9="U.K.",'UK new suppressed'!AC66,IF('Drop-downs'!$B$9="England",'England new suppressed'!AC66,IF('Drop-downs'!$B$9="Scotland",'Scotland new suppressed'!AC66,IF('Drop-downs'!$B$9="Wales",'Wales new suppressed'!AC66,IF('Drop-downs'!$B$9="Northern Ireland",'Northern Ireland new suppressed'!AC66,"ERROR")))))</f>
        <v>7528</v>
      </c>
      <c r="AF79" s="139"/>
      <c r="AG79" s="139"/>
      <c r="AH79" s="139"/>
      <c r="AI79" s="138"/>
    </row>
    <row r="80" spans="2:35" s="104" customFormat="1" x14ac:dyDescent="0.25">
      <c r="B80" s="109">
        <v>2010</v>
      </c>
      <c r="C80" s="105"/>
      <c r="D80" s="112">
        <f>IF('Drop-downs'!$B$9="U.K.",'UK new suppressed'!B67,IF('Drop-downs'!$B$9="England",'England new suppressed'!B67,IF('Drop-downs'!$B$9="Scotland",'Scotland new suppressed'!B67,IF('Drop-downs'!$B$9="Wales",'Wales new suppressed'!B67,IF('Drop-downs'!$B$9="Northern Ireland",'Northern Ireland new suppressed'!B67,"ERROR")))))</f>
        <v>1794</v>
      </c>
      <c r="E80" s="113">
        <f>IF('Drop-downs'!$B$9="U.K.",'UK new suppressed'!C67,IF('Drop-downs'!$B$9="England",'England new suppressed'!C67,IF('Drop-downs'!$B$9="Scotland",'Scotland new suppressed'!C67,IF('Drop-downs'!$B$9="Wales",'Wales new suppressed'!C67,IF('Drop-downs'!$B$9="Northern Ireland",'Northern Ireland new suppressed'!C67,"ERROR")))))</f>
        <v>26203</v>
      </c>
      <c r="F80" s="114">
        <f>IF('Drop-downs'!$B$9="U.K.",'UK new suppressed'!D67,IF('Drop-downs'!$B$9="England",'England new suppressed'!D67,IF('Drop-downs'!$B$9="Scotland",'Scotland new suppressed'!D67,IF('Drop-downs'!$B$9="Wales",'Wales new suppressed'!D67,IF('Drop-downs'!$B$9="Northern Ireland",'Northern Ireland new suppressed'!D67,"ERROR")))))</f>
        <v>8677</v>
      </c>
      <c r="G80" s="106"/>
      <c r="H80" s="112">
        <f>IF('Drop-downs'!$B$9="U.K.",'UK new suppressed'!F67,IF('Drop-downs'!$B$9="England",'England new suppressed'!F67,IF('Drop-downs'!$B$9="Scotland",'Scotland new suppressed'!F67,IF('Drop-downs'!$B$9="Wales",'Wales new suppressed'!F67,IF('Drop-downs'!$B$9="Northern Ireland",'Northern Ireland new suppressed'!F67,"ERROR")))))</f>
        <v>10</v>
      </c>
      <c r="I80" s="113">
        <f>IF('Drop-downs'!$B$9="U.K.",'UK new suppressed'!G67,IF('Drop-downs'!$B$9="England",'England new suppressed'!G67,IF('Drop-downs'!$B$9="Scotland",'Scotland new suppressed'!G67,IF('Drop-downs'!$B$9="Wales",'Wales new suppressed'!G67,IF('Drop-downs'!$B$9="Northern Ireland",'Northern Ireland new suppressed'!G67,"ERROR")))))</f>
        <v>16038</v>
      </c>
      <c r="J80" s="114">
        <f>IF('Drop-downs'!$B$9="U.K.",'UK new suppressed'!H67,IF('Drop-downs'!$B$9="England",'England new suppressed'!H67,IF('Drop-downs'!$B$9="Scotland",'Scotland new suppressed'!H67,IF('Drop-downs'!$B$9="Wales",'Wales new suppressed'!H67,IF('Drop-downs'!$B$9="Northern Ireland",'Northern Ireland new suppressed'!H67,"ERROR")))))</f>
        <v>14344</v>
      </c>
      <c r="K80" s="106"/>
      <c r="L80" s="112">
        <f>IF('Drop-downs'!$B$9="U.K.",'UK new suppressed'!J67,IF('Drop-downs'!$B$9="England",'England new suppressed'!J67,IF('Drop-downs'!$B$9="Scotland",'Scotland new suppressed'!J67,IF('Drop-downs'!$B$9="Wales",'Wales new suppressed'!J67,IF('Drop-downs'!$B$9="Northern Ireland",'Northern Ireland new suppressed'!J67,"ERROR")))))</f>
        <v>182</v>
      </c>
      <c r="M80" s="113">
        <f>IF('Drop-downs'!$B$9="U.K.",'UK new suppressed'!K67,IF('Drop-downs'!$B$9="England",'England new suppressed'!K67,IF('Drop-downs'!$B$9="Scotland",'Scotland new suppressed'!K67,IF('Drop-downs'!$B$9="Wales",'Wales new suppressed'!K67,IF('Drop-downs'!$B$9="Northern Ireland",'Northern Ireland new suppressed'!K67,"ERROR")))))</f>
        <v>6343</v>
      </c>
      <c r="N80" s="114">
        <f>IF('Drop-downs'!$B$9="U.K.",'UK new suppressed'!L67,IF('Drop-downs'!$B$9="England",'England new suppressed'!L67,IF('Drop-downs'!$B$9="Scotland",'Scotland new suppressed'!L67,IF('Drop-downs'!$B$9="Wales",'Wales new suppressed'!L67,IF('Drop-downs'!$B$9="Northern Ireland",'Northern Ireland new suppressed'!L67,"ERROR")))))</f>
        <v>4688</v>
      </c>
      <c r="O80" s="112">
        <f>IF('Drop-downs'!$B$9="U.K.",'UK new suppressed'!M67,IF('Drop-downs'!$B$9="England",'England new suppressed'!M67,IF('Drop-downs'!$B$9="Scotland",'Scotland new suppressed'!M67,IF('Drop-downs'!$B$9="Wales",'Wales new suppressed'!M67,IF('Drop-downs'!$B$9="Northern Ireland",'Northern Ireland new suppressed'!M67,"ERROR")))))</f>
        <v>203</v>
      </c>
      <c r="P80" s="113">
        <f>IF('Drop-downs'!$B$9="U.K.",'UK new suppressed'!N67,IF('Drop-downs'!$B$9="England",'England new suppressed'!N67,IF('Drop-downs'!$B$9="Scotland",'Scotland new suppressed'!N67,IF('Drop-downs'!$B$9="Wales",'Wales new suppressed'!N67,IF('Drop-downs'!$B$9="Northern Ireland",'Northern Ireland new suppressed'!N67,"ERROR")))))</f>
        <v>4278</v>
      </c>
      <c r="Q80" s="114">
        <f>IF('Drop-downs'!$B$9="U.K.",'UK new suppressed'!O67,IF('Drop-downs'!$B$9="England",'England new suppressed'!O67,IF('Drop-downs'!$B$9="Scotland",'Scotland new suppressed'!O67,IF('Drop-downs'!$B$9="Wales",'Wales new suppressed'!O67,IF('Drop-downs'!$B$9="Northern Ireland",'Northern Ireland new suppressed'!O67,"ERROR")))))</f>
        <v>4186</v>
      </c>
      <c r="R80" s="106"/>
      <c r="S80" s="112">
        <f>IF('Drop-downs'!$B$9="U.K.",'UK new suppressed'!Q67,IF('Drop-downs'!$B$9="England",'England new suppressed'!Q67,IF('Drop-downs'!$B$9="Scotland",'Scotland new suppressed'!Q67,IF('Drop-downs'!$B$9="Wales",'Wales new suppressed'!Q67,IF('Drop-downs'!$B$9="Northern Ireland",'Northern Ireland new suppressed'!Q67,"ERROR")))))</f>
        <v>40</v>
      </c>
      <c r="T80" s="113">
        <f>IF('Drop-downs'!$B$9="U.K.",'UK new suppressed'!R67,IF('Drop-downs'!$B$9="England",'England new suppressed'!R67,IF('Drop-downs'!$B$9="Scotland",'Scotland new suppressed'!R67,IF('Drop-downs'!$B$9="Wales",'Wales new suppressed'!R67,IF('Drop-downs'!$B$9="Northern Ireland",'Northern Ireland new suppressed'!R67,"ERROR")))))</f>
        <v>1105</v>
      </c>
      <c r="U80" s="114">
        <f>IF('Drop-downs'!$B$9="U.K.",'UK new suppressed'!S67,IF('Drop-downs'!$B$9="England",'England new suppressed'!S67,IF('Drop-downs'!$B$9="Scotland",'Scotland new suppressed'!S67,IF('Drop-downs'!$B$9="Wales",'Wales new suppressed'!S67,IF('Drop-downs'!$B$9="Northern Ireland",'Northern Ireland new suppressed'!S67,"ERROR")))))</f>
        <v>806</v>
      </c>
      <c r="V80" s="112">
        <f>IF('Drop-downs'!$B$9="U.K.",'UK new suppressed'!T67,IF('Drop-downs'!$B$9="England",'England new suppressed'!T67,IF('Drop-downs'!$B$9="Scotland",'Scotland new suppressed'!T67,IF('Drop-downs'!$B$9="Wales",'Wales new suppressed'!T67,IF('Drop-downs'!$B$9="Northern Ireland",'Northern Ireland new suppressed'!T67,"ERROR")))))</f>
        <v>54</v>
      </c>
      <c r="W80" s="113">
        <f>IF('Drop-downs'!$B$9="U.K.",'UK new suppressed'!U67,IF('Drop-downs'!$B$9="England",'England new suppressed'!U67,IF('Drop-downs'!$B$9="Scotland",'Scotland new suppressed'!U67,IF('Drop-downs'!$B$9="Wales",'Wales new suppressed'!U67,IF('Drop-downs'!$B$9="Northern Ireland",'Northern Ireland new suppressed'!U67,"ERROR")))))</f>
        <v>1232</v>
      </c>
      <c r="X80" s="114">
        <f>IF('Drop-downs'!$B$9="U.K.",'UK new suppressed'!V67,IF('Drop-downs'!$B$9="England",'England new suppressed'!V67,IF('Drop-downs'!$B$9="Scotland",'Scotland new suppressed'!V67,IF('Drop-downs'!$B$9="Wales",'Wales new suppressed'!V67,IF('Drop-downs'!$B$9="Northern Ireland",'Northern Ireland new suppressed'!V67,"ERROR")))))</f>
        <v>859</v>
      </c>
      <c r="Y80" s="106"/>
      <c r="Z80" s="112">
        <f>IF('Drop-downs'!$B$9="U.K.",'UK new suppressed'!X67,IF('Drop-downs'!$B$9="England",'England new suppressed'!X67,IF('Drop-downs'!$B$9="Scotland",'Scotland new suppressed'!X67,IF('Drop-downs'!$B$9="Wales",'Wales new suppressed'!X67,IF('Drop-downs'!$B$9="Northern Ireland",'Northern Ireland new suppressed'!X67,"ERROR")))))</f>
        <v>4465</v>
      </c>
      <c r="AA80" s="113">
        <f>IF('Drop-downs'!$B$9="U.K.",'UK new suppressed'!Y67,IF('Drop-downs'!$B$9="England",'England new suppressed'!Y67,IF('Drop-downs'!$B$9="Scotland",'Scotland new suppressed'!Y67,IF('Drop-downs'!$B$9="Wales",'Wales new suppressed'!Y67,IF('Drop-downs'!$B$9="Northern Ireland",'Northern Ireland new suppressed'!Y67,"ERROR")))))</f>
        <v>17037</v>
      </c>
      <c r="AB80" s="114">
        <f>IF('Drop-downs'!$B$9="U.K.",'UK new suppressed'!Z67,IF('Drop-downs'!$B$9="England",'England new suppressed'!Z67,IF('Drop-downs'!$B$9="Scotland",'Scotland new suppressed'!Z67,IF('Drop-downs'!$B$9="Wales",'Wales new suppressed'!Z67,IF('Drop-downs'!$B$9="Northern Ireland",'Northern Ireland new suppressed'!Z67,"ERROR")))))</f>
        <v>8480</v>
      </c>
      <c r="AC80" s="112">
        <f>IF('Drop-downs'!$B$9="U.K.",'UK new suppressed'!AA67,IF('Drop-downs'!$B$9="England",'England new suppressed'!AA67,IF('Drop-downs'!$B$9="Scotland",'Scotland new suppressed'!AA67,IF('Drop-downs'!$B$9="Wales",'Wales new suppressed'!AA67,IF('Drop-downs'!$B$9="Northern Ireland",'Northern Ireland new suppressed'!AA67,"ERROR")))))</f>
        <v>5000</v>
      </c>
      <c r="AD80" s="113">
        <f>IF('Drop-downs'!$B$9="U.K.",'UK new suppressed'!AB67,IF('Drop-downs'!$B$9="England",'England new suppressed'!AB67,IF('Drop-downs'!$B$9="Scotland",'Scotland new suppressed'!AB67,IF('Drop-downs'!$B$9="Wales",'Wales new suppressed'!AB67,IF('Drop-downs'!$B$9="Northern Ireland",'Northern Ireland new suppressed'!AB67,"ERROR")))))</f>
        <v>18415</v>
      </c>
      <c r="AE80" s="114">
        <f>IF('Drop-downs'!$B$9="U.K.",'UK new suppressed'!AC67,IF('Drop-downs'!$B$9="England",'England new suppressed'!AC67,IF('Drop-downs'!$B$9="Scotland",'Scotland new suppressed'!AC67,IF('Drop-downs'!$B$9="Wales",'Wales new suppressed'!AC67,IF('Drop-downs'!$B$9="Northern Ireland",'Northern Ireland new suppressed'!AC67,"ERROR")))))</f>
        <v>8900</v>
      </c>
      <c r="AF80" s="137"/>
      <c r="AG80" s="137"/>
      <c r="AH80" s="137"/>
      <c r="AI80" s="138"/>
    </row>
    <row r="81" spans="2:35" s="104" customFormat="1" x14ac:dyDescent="0.25">
      <c r="B81" s="110">
        <v>2011</v>
      </c>
      <c r="C81" s="105"/>
      <c r="D81" s="115">
        <f>IF('Drop-downs'!$B$9="U.K.",'UK new suppressed'!B68,IF('Drop-downs'!$B$9="England",'England new suppressed'!B68,IF('Drop-downs'!$B$9="Scotland",'Scotland new suppressed'!B68,IF('Drop-downs'!$B$9="Wales",'Wales new suppressed'!B68,IF('Drop-downs'!$B$9="Northern Ireland",'Northern Ireland new suppressed'!B68,"ERROR")))))</f>
        <v>1807</v>
      </c>
      <c r="E81" s="116">
        <f>IF('Drop-downs'!$B$9="U.K.",'UK new suppressed'!C68,IF('Drop-downs'!$B$9="England",'England new suppressed'!C68,IF('Drop-downs'!$B$9="Scotland",'Scotland new suppressed'!C68,IF('Drop-downs'!$B$9="Wales",'Wales new suppressed'!C68,IF('Drop-downs'!$B$9="Northern Ireland",'Northern Ireland new suppressed'!C68,"ERROR")))))</f>
        <v>27117</v>
      </c>
      <c r="F81" s="117">
        <f>IF('Drop-downs'!$B$9="U.K.",'UK new suppressed'!D68,IF('Drop-downs'!$B$9="England",'England new suppressed'!D68,IF('Drop-downs'!$B$9="Scotland",'Scotland new suppressed'!D68,IF('Drop-downs'!$B$9="Wales",'Wales new suppressed'!D68,IF('Drop-downs'!$B$9="Northern Ireland",'Northern Ireland new suppressed'!D68,"ERROR")))))</f>
        <v>9968</v>
      </c>
      <c r="G81" s="106"/>
      <c r="H81" s="115">
        <f>IF('Drop-downs'!$B$9="U.K.",'UK new suppressed'!F68,IF('Drop-downs'!$B$9="England",'England new suppressed'!F68,IF('Drop-downs'!$B$9="Scotland",'Scotland new suppressed'!F68,IF('Drop-downs'!$B$9="Wales",'Wales new suppressed'!F68,IF('Drop-downs'!$B$9="Northern Ireland",'Northern Ireland new suppressed'!F68,"ERROR")))))</f>
        <v>10</v>
      </c>
      <c r="I81" s="116">
        <f>IF('Drop-downs'!$B$9="U.K.",'UK new suppressed'!G68,IF('Drop-downs'!$B$9="England",'England new suppressed'!G68,IF('Drop-downs'!$B$9="Scotland",'Scotland new suppressed'!G68,IF('Drop-downs'!$B$9="Wales",'Wales new suppressed'!G68,IF('Drop-downs'!$B$9="Northern Ireland",'Northern Ireland new suppressed'!G68,"ERROR")))))</f>
        <v>17075</v>
      </c>
      <c r="J81" s="117">
        <f>IF('Drop-downs'!$B$9="U.K.",'UK new suppressed'!H68,IF('Drop-downs'!$B$9="England",'England new suppressed'!H68,IF('Drop-downs'!$B$9="Scotland",'Scotland new suppressed'!H68,IF('Drop-downs'!$B$9="Wales",'Wales new suppressed'!H68,IF('Drop-downs'!$B$9="Northern Ireland",'Northern Ireland new suppressed'!H68,"ERROR")))))</f>
        <v>15734</v>
      </c>
      <c r="K81" s="106"/>
      <c r="L81" s="115">
        <f>IF('Drop-downs'!$B$9="U.K.",'UK new suppressed'!J68,IF('Drop-downs'!$B$9="England",'England new suppressed'!J68,IF('Drop-downs'!$B$9="Scotland",'Scotland new suppressed'!J68,IF('Drop-downs'!$B$9="Wales",'Wales new suppressed'!J68,IF('Drop-downs'!$B$9="Northern Ireland",'Northern Ireland new suppressed'!J68,"ERROR")))))</f>
        <v>263</v>
      </c>
      <c r="M81" s="116">
        <f>IF('Drop-downs'!$B$9="U.K.",'UK new suppressed'!K68,IF('Drop-downs'!$B$9="England",'England new suppressed'!K68,IF('Drop-downs'!$B$9="Scotland",'Scotland new suppressed'!K68,IF('Drop-downs'!$B$9="Wales",'Wales new suppressed'!K68,IF('Drop-downs'!$B$9="Northern Ireland",'Northern Ireland new suppressed'!K68,"ERROR")))))</f>
        <v>6844</v>
      </c>
      <c r="N81" s="117">
        <f>IF('Drop-downs'!$B$9="U.K.",'UK new suppressed'!L68,IF('Drop-downs'!$B$9="England",'England new suppressed'!L68,IF('Drop-downs'!$B$9="Scotland",'Scotland new suppressed'!L68,IF('Drop-downs'!$B$9="Wales",'Wales new suppressed'!L68,IF('Drop-downs'!$B$9="Northern Ireland",'Northern Ireland new suppressed'!L68,"ERROR")))))</f>
        <v>5503</v>
      </c>
      <c r="O81" s="115">
        <f>IF('Drop-downs'!$B$9="U.K.",'UK new suppressed'!M68,IF('Drop-downs'!$B$9="England",'England new suppressed'!M68,IF('Drop-downs'!$B$9="Scotland",'Scotland new suppressed'!M68,IF('Drop-downs'!$B$9="Wales",'Wales new suppressed'!M68,IF('Drop-downs'!$B$9="Northern Ireland",'Northern Ireland new suppressed'!M68,"ERROR")))))</f>
        <v>277</v>
      </c>
      <c r="P81" s="116">
        <f>IF('Drop-downs'!$B$9="U.K.",'UK new suppressed'!N68,IF('Drop-downs'!$B$9="England",'England new suppressed'!N68,IF('Drop-downs'!$B$9="Scotland",'Scotland new suppressed'!N68,IF('Drop-downs'!$B$9="Wales",'Wales new suppressed'!N68,IF('Drop-downs'!$B$9="Northern Ireland",'Northern Ireland new suppressed'!N68,"ERROR")))))</f>
        <v>4749</v>
      </c>
      <c r="Q81" s="117">
        <f>IF('Drop-downs'!$B$9="U.K.",'UK new suppressed'!O68,IF('Drop-downs'!$B$9="England",'England new suppressed'!O68,IF('Drop-downs'!$B$9="Scotland",'Scotland new suppressed'!O68,IF('Drop-downs'!$B$9="Wales",'Wales new suppressed'!O68,IF('Drop-downs'!$B$9="Northern Ireland",'Northern Ireland new suppressed'!O68,"ERROR")))))</f>
        <v>4790</v>
      </c>
      <c r="R81" s="106"/>
      <c r="S81" s="115">
        <f>IF('Drop-downs'!$B$9="U.K.",'UK new suppressed'!Q68,IF('Drop-downs'!$B$9="England",'England new suppressed'!Q68,IF('Drop-downs'!$B$9="Scotland",'Scotland new suppressed'!Q68,IF('Drop-downs'!$B$9="Wales",'Wales new suppressed'!Q68,IF('Drop-downs'!$B$9="Northern Ireland",'Northern Ireland new suppressed'!Q68,"ERROR")))))</f>
        <v>48</v>
      </c>
      <c r="T81" s="116">
        <f>IF('Drop-downs'!$B$9="U.K.",'UK new suppressed'!R68,IF('Drop-downs'!$B$9="England",'England new suppressed'!R68,IF('Drop-downs'!$B$9="Scotland",'Scotland new suppressed'!R68,IF('Drop-downs'!$B$9="Wales",'Wales new suppressed'!R68,IF('Drop-downs'!$B$9="Northern Ireland",'Northern Ireland new suppressed'!R68,"ERROR")))))</f>
        <v>1405</v>
      </c>
      <c r="U81" s="117">
        <f>IF('Drop-downs'!$B$9="U.K.",'UK new suppressed'!S68,IF('Drop-downs'!$B$9="England",'England new suppressed'!S68,IF('Drop-downs'!$B$9="Scotland",'Scotland new suppressed'!S68,IF('Drop-downs'!$B$9="Wales",'Wales new suppressed'!S68,IF('Drop-downs'!$B$9="Northern Ireland",'Northern Ireland new suppressed'!S68,"ERROR")))))</f>
        <v>1265</v>
      </c>
      <c r="V81" s="115">
        <f>IF('Drop-downs'!$B$9="U.K.",'UK new suppressed'!T68,IF('Drop-downs'!$B$9="England",'England new suppressed'!T68,IF('Drop-downs'!$B$9="Scotland",'Scotland new suppressed'!T68,IF('Drop-downs'!$B$9="Wales",'Wales new suppressed'!T68,IF('Drop-downs'!$B$9="Northern Ireland",'Northern Ireland new suppressed'!T68,"ERROR")))))</f>
        <v>35</v>
      </c>
      <c r="W81" s="116">
        <f>IF('Drop-downs'!$B$9="U.K.",'UK new suppressed'!U68,IF('Drop-downs'!$B$9="England",'England new suppressed'!U68,IF('Drop-downs'!$B$9="Scotland",'Scotland new suppressed'!U68,IF('Drop-downs'!$B$9="Wales",'Wales new suppressed'!U68,IF('Drop-downs'!$B$9="Northern Ireland",'Northern Ireland new suppressed'!U68,"ERROR")))))</f>
        <v>1547</v>
      </c>
      <c r="X81" s="117">
        <f>IF('Drop-downs'!$B$9="U.K.",'UK new suppressed'!V68,IF('Drop-downs'!$B$9="England",'England new suppressed'!V68,IF('Drop-downs'!$B$9="Scotland",'Scotland new suppressed'!V68,IF('Drop-downs'!$B$9="Wales",'Wales new suppressed'!V68,IF('Drop-downs'!$B$9="Northern Ireland",'Northern Ireland new suppressed'!V68,"ERROR")))))</f>
        <v>1348</v>
      </c>
      <c r="Y81" s="106"/>
      <c r="Z81" s="115">
        <f>IF('Drop-downs'!$B$9="U.K.",'UK new suppressed'!X68,IF('Drop-downs'!$B$9="England",'England new suppressed'!X68,IF('Drop-downs'!$B$9="Scotland",'Scotland new suppressed'!X68,IF('Drop-downs'!$B$9="Wales",'Wales new suppressed'!X68,IF('Drop-downs'!$B$9="Northern Ireland",'Northern Ireland new suppressed'!X68,"ERROR")))))</f>
        <v>4287</v>
      </c>
      <c r="AA81" s="116">
        <f>IF('Drop-downs'!$B$9="U.K.",'UK new suppressed'!Y68,IF('Drop-downs'!$B$9="England",'England new suppressed'!Y68,IF('Drop-downs'!$B$9="Scotland",'Scotland new suppressed'!Y68,IF('Drop-downs'!$B$9="Wales",'Wales new suppressed'!Y68,IF('Drop-downs'!$B$9="Northern Ireland",'Northern Ireland new suppressed'!Y68,"ERROR")))))</f>
        <v>18785</v>
      </c>
      <c r="AB81" s="117">
        <f>IF('Drop-downs'!$B$9="U.K.",'UK new suppressed'!Z68,IF('Drop-downs'!$B$9="England",'England new suppressed'!Z68,IF('Drop-downs'!$B$9="Scotland",'Scotland new suppressed'!Z68,IF('Drop-downs'!$B$9="Wales",'Wales new suppressed'!Z68,IF('Drop-downs'!$B$9="Northern Ireland",'Northern Ireland new suppressed'!Z68,"ERROR")))))</f>
        <v>10371</v>
      </c>
      <c r="AC81" s="115">
        <f>IF('Drop-downs'!$B$9="U.K.",'UK new suppressed'!AA68,IF('Drop-downs'!$B$9="England",'England new suppressed'!AA68,IF('Drop-downs'!$B$9="Scotland",'Scotland new suppressed'!AA68,IF('Drop-downs'!$B$9="Wales",'Wales new suppressed'!AA68,IF('Drop-downs'!$B$9="Northern Ireland",'Northern Ireland new suppressed'!AA68,"ERROR")))))</f>
        <v>5012</v>
      </c>
      <c r="AD81" s="116">
        <f>IF('Drop-downs'!$B$9="U.K.",'UK new suppressed'!AB68,IF('Drop-downs'!$B$9="England",'England new suppressed'!AB68,IF('Drop-downs'!$B$9="Scotland",'Scotland new suppressed'!AB68,IF('Drop-downs'!$B$9="Wales",'Wales new suppressed'!AB68,IF('Drop-downs'!$B$9="Northern Ireland",'Northern Ireland new suppressed'!AB68,"ERROR")))))</f>
        <v>19864</v>
      </c>
      <c r="AE81" s="117">
        <f>IF('Drop-downs'!$B$9="U.K.",'UK new suppressed'!AC68,IF('Drop-downs'!$B$9="England",'England new suppressed'!AC68,IF('Drop-downs'!$B$9="Scotland",'Scotland new suppressed'!AC68,IF('Drop-downs'!$B$9="Wales",'Wales new suppressed'!AC68,IF('Drop-downs'!$B$9="Northern Ireland",'Northern Ireland new suppressed'!AC68,"ERROR")))))</f>
        <v>10728</v>
      </c>
      <c r="AF81" s="139"/>
      <c r="AG81" s="139"/>
      <c r="AH81" s="139"/>
      <c r="AI81" s="138"/>
    </row>
    <row r="82" spans="2:35" s="104" customFormat="1" x14ac:dyDescent="0.25">
      <c r="B82" s="109">
        <v>2012</v>
      </c>
      <c r="C82" s="105"/>
      <c r="D82" s="112">
        <f>IF('Drop-downs'!$B$9="U.K.",'UK new suppressed'!B69,IF('Drop-downs'!$B$9="England",'England new suppressed'!B69,IF('Drop-downs'!$B$9="Scotland",'Scotland new suppressed'!B69,IF('Drop-downs'!$B$9="Wales",'Wales new suppressed'!B69,IF('Drop-downs'!$B$9="Northern Ireland",'Northern Ireland new suppressed'!B69,"ERROR")))))</f>
        <v>1945</v>
      </c>
      <c r="E82" s="113">
        <f>IF('Drop-downs'!$B$9="U.K.",'UK new suppressed'!C69,IF('Drop-downs'!$B$9="England",'England new suppressed'!C69,IF('Drop-downs'!$B$9="Scotland",'Scotland new suppressed'!C69,IF('Drop-downs'!$B$9="Wales",'Wales new suppressed'!C69,IF('Drop-downs'!$B$9="Northern Ireland",'Northern Ireland new suppressed'!C69,"ERROR")))))</f>
        <v>28420</v>
      </c>
      <c r="F82" s="114">
        <f>IF('Drop-downs'!$B$9="U.K.",'UK new suppressed'!D69,IF('Drop-downs'!$B$9="England",'England new suppressed'!D69,IF('Drop-downs'!$B$9="Scotland",'Scotland new suppressed'!D69,IF('Drop-downs'!$B$9="Wales",'Wales new suppressed'!D69,IF('Drop-downs'!$B$9="Northern Ireland",'Northern Ireland new suppressed'!D69,"ERROR")))))</f>
        <v>11426</v>
      </c>
      <c r="G82" s="106"/>
      <c r="H82" s="112">
        <f>IF('Drop-downs'!$B$9="U.K.",'UK new suppressed'!F69,IF('Drop-downs'!$B$9="England",'England new suppressed'!F69,IF('Drop-downs'!$B$9="Scotland",'Scotland new suppressed'!F69,IF('Drop-downs'!$B$9="Wales",'Wales new suppressed'!F69,IF('Drop-downs'!$B$9="Northern Ireland",'Northern Ireland new suppressed'!F69,"ERROR")))))</f>
        <v>10</v>
      </c>
      <c r="I82" s="113">
        <f>IF('Drop-downs'!$B$9="U.K.",'UK new suppressed'!G69,IF('Drop-downs'!$B$9="England",'England new suppressed'!G69,IF('Drop-downs'!$B$9="Scotland",'Scotland new suppressed'!G69,IF('Drop-downs'!$B$9="Wales",'Wales new suppressed'!G69,IF('Drop-downs'!$B$9="Northern Ireland",'Northern Ireland new suppressed'!G69,"ERROR")))))</f>
        <v>18482</v>
      </c>
      <c r="J82" s="114">
        <f>IF('Drop-downs'!$B$9="U.K.",'UK new suppressed'!H69,IF('Drop-downs'!$B$9="England",'England new suppressed'!H69,IF('Drop-downs'!$B$9="Scotland",'Scotland new suppressed'!H69,IF('Drop-downs'!$B$9="Wales",'Wales new suppressed'!H69,IF('Drop-downs'!$B$9="Northern Ireland",'Northern Ireland new suppressed'!H69,"ERROR")))))</f>
        <v>17797</v>
      </c>
      <c r="K82" s="106"/>
      <c r="L82" s="112">
        <f>IF('Drop-downs'!$B$9="U.K.",'UK new suppressed'!J69,IF('Drop-downs'!$B$9="England",'England new suppressed'!J69,IF('Drop-downs'!$B$9="Scotland",'Scotland new suppressed'!J69,IF('Drop-downs'!$B$9="Wales",'Wales new suppressed'!J69,IF('Drop-downs'!$B$9="Northern Ireland",'Northern Ireland new suppressed'!J69,"ERROR")))))</f>
        <v>353</v>
      </c>
      <c r="M82" s="113">
        <f>IF('Drop-downs'!$B$9="U.K.",'UK new suppressed'!K69,IF('Drop-downs'!$B$9="England",'England new suppressed'!K69,IF('Drop-downs'!$B$9="Scotland",'Scotland new suppressed'!K69,IF('Drop-downs'!$B$9="Wales",'Wales new suppressed'!K69,IF('Drop-downs'!$B$9="Northern Ireland",'Northern Ireland new suppressed'!K69,"ERROR")))))</f>
        <v>7625</v>
      </c>
      <c r="N82" s="114">
        <f>IF('Drop-downs'!$B$9="U.K.",'UK new suppressed'!L69,IF('Drop-downs'!$B$9="England",'England new suppressed'!L69,IF('Drop-downs'!$B$9="Scotland",'Scotland new suppressed'!L69,IF('Drop-downs'!$B$9="Wales",'Wales new suppressed'!L69,IF('Drop-downs'!$B$9="Northern Ireland",'Northern Ireland new suppressed'!L69,"ERROR")))))</f>
        <v>6840</v>
      </c>
      <c r="O82" s="112">
        <f>IF('Drop-downs'!$B$9="U.K.",'UK new suppressed'!M69,IF('Drop-downs'!$B$9="England",'England new suppressed'!M69,IF('Drop-downs'!$B$9="Scotland",'Scotland new suppressed'!M69,IF('Drop-downs'!$B$9="Wales",'Wales new suppressed'!M69,IF('Drop-downs'!$B$9="Northern Ireland",'Northern Ireland new suppressed'!M69,"ERROR")))))</f>
        <v>410</v>
      </c>
      <c r="P82" s="113">
        <f>IF('Drop-downs'!$B$9="U.K.",'UK new suppressed'!N69,IF('Drop-downs'!$B$9="England",'England new suppressed'!N69,IF('Drop-downs'!$B$9="Scotland",'Scotland new suppressed'!N69,IF('Drop-downs'!$B$9="Wales",'Wales new suppressed'!N69,IF('Drop-downs'!$B$9="Northern Ireland",'Northern Ireland new suppressed'!N69,"ERROR")))))</f>
        <v>5261</v>
      </c>
      <c r="Q82" s="114">
        <f>IF('Drop-downs'!$B$9="U.K.",'UK new suppressed'!O69,IF('Drop-downs'!$B$9="England",'England new suppressed'!O69,IF('Drop-downs'!$B$9="Scotland",'Scotland new suppressed'!O69,IF('Drop-downs'!$B$9="Wales",'Wales new suppressed'!O69,IF('Drop-downs'!$B$9="Northern Ireland",'Northern Ireland new suppressed'!O69,"ERROR")))))</f>
        <v>5623</v>
      </c>
      <c r="R82" s="106"/>
      <c r="S82" s="112">
        <f>IF('Drop-downs'!$B$9="U.K.",'UK new suppressed'!Q69,IF('Drop-downs'!$B$9="England",'England new suppressed'!Q69,IF('Drop-downs'!$B$9="Scotland",'Scotland new suppressed'!Q69,IF('Drop-downs'!$B$9="Wales",'Wales new suppressed'!Q69,IF('Drop-downs'!$B$9="Northern Ireland",'Northern Ireland new suppressed'!Q69,"ERROR")))))</f>
        <v>39</v>
      </c>
      <c r="T82" s="113">
        <f>IF('Drop-downs'!$B$9="U.K.",'UK new suppressed'!R69,IF('Drop-downs'!$B$9="England",'England new suppressed'!R69,IF('Drop-downs'!$B$9="Scotland",'Scotland new suppressed'!R69,IF('Drop-downs'!$B$9="Wales",'Wales new suppressed'!R69,IF('Drop-downs'!$B$9="Northern Ireland",'Northern Ireland new suppressed'!R69,"ERROR")))))</f>
        <v>2411</v>
      </c>
      <c r="U82" s="114">
        <f>IF('Drop-downs'!$B$9="U.K.",'UK new suppressed'!S69,IF('Drop-downs'!$B$9="England",'England new suppressed'!S69,IF('Drop-downs'!$B$9="Scotland",'Scotland new suppressed'!S69,IF('Drop-downs'!$B$9="Wales",'Wales new suppressed'!S69,IF('Drop-downs'!$B$9="Northern Ireland",'Northern Ireland new suppressed'!S69,"ERROR")))))</f>
        <v>2352</v>
      </c>
      <c r="V82" s="112">
        <f>IF('Drop-downs'!$B$9="U.K.",'UK new suppressed'!T69,IF('Drop-downs'!$B$9="England",'England new suppressed'!T69,IF('Drop-downs'!$B$9="Scotland",'Scotland new suppressed'!T69,IF('Drop-downs'!$B$9="Wales",'Wales new suppressed'!T69,IF('Drop-downs'!$B$9="Northern Ireland",'Northern Ireland new suppressed'!T69,"ERROR")))))</f>
        <v>58</v>
      </c>
      <c r="W82" s="113">
        <f>IF('Drop-downs'!$B$9="U.K.",'UK new suppressed'!U69,IF('Drop-downs'!$B$9="England",'England new suppressed'!U69,IF('Drop-downs'!$B$9="Scotland",'Scotland new suppressed'!U69,IF('Drop-downs'!$B$9="Wales",'Wales new suppressed'!U69,IF('Drop-downs'!$B$9="Northern Ireland",'Northern Ireland new suppressed'!U69,"ERROR")))))</f>
        <v>2504</v>
      </c>
      <c r="X82" s="114">
        <f>IF('Drop-downs'!$B$9="U.K.",'UK new suppressed'!V69,IF('Drop-downs'!$B$9="England",'England new suppressed'!V69,IF('Drop-downs'!$B$9="Scotland",'Scotland new suppressed'!V69,IF('Drop-downs'!$B$9="Wales",'Wales new suppressed'!V69,IF('Drop-downs'!$B$9="Northern Ireland",'Northern Ireland new suppressed'!V69,"ERROR")))))</f>
        <v>2371</v>
      </c>
      <c r="Y82" s="106"/>
      <c r="Z82" s="112">
        <f>IF('Drop-downs'!$B$9="U.K.",'UK new suppressed'!X69,IF('Drop-downs'!$B$9="England",'England new suppressed'!X69,IF('Drop-downs'!$B$9="Scotland",'Scotland new suppressed'!X69,IF('Drop-downs'!$B$9="Wales",'Wales new suppressed'!X69,IF('Drop-downs'!$B$9="Northern Ireland",'Northern Ireland new suppressed'!X69,"ERROR")))))</f>
        <v>4718</v>
      </c>
      <c r="AA82" s="113">
        <f>IF('Drop-downs'!$B$9="U.K.",'UK new suppressed'!Y69,IF('Drop-downs'!$B$9="England",'England new suppressed'!Y69,IF('Drop-downs'!$B$9="Scotland",'Scotland new suppressed'!Y69,IF('Drop-downs'!$B$9="Wales",'Wales new suppressed'!Y69,IF('Drop-downs'!$B$9="Northern Ireland",'Northern Ireland new suppressed'!Y69,"ERROR")))))</f>
        <v>22162</v>
      </c>
      <c r="AB82" s="114">
        <f>IF('Drop-downs'!$B$9="U.K.",'UK new suppressed'!Z69,IF('Drop-downs'!$B$9="England",'England new suppressed'!Z69,IF('Drop-downs'!$B$9="Scotland",'Scotland new suppressed'!Z69,IF('Drop-downs'!$B$9="Wales",'Wales new suppressed'!Z69,IF('Drop-downs'!$B$9="Northern Ireland",'Northern Ireland new suppressed'!Z69,"ERROR")))))</f>
        <v>13606</v>
      </c>
      <c r="AC82" s="112">
        <f>IF('Drop-downs'!$B$9="U.K.",'UK new suppressed'!AA69,IF('Drop-downs'!$B$9="England",'England new suppressed'!AA69,IF('Drop-downs'!$B$9="Scotland",'Scotland new suppressed'!AA69,IF('Drop-downs'!$B$9="Wales",'Wales new suppressed'!AA69,IF('Drop-downs'!$B$9="Northern Ireland",'Northern Ireland new suppressed'!AA69,"ERROR")))))</f>
        <v>5635</v>
      </c>
      <c r="AD82" s="113">
        <f>IF('Drop-downs'!$B$9="U.K.",'UK new suppressed'!AB69,IF('Drop-downs'!$B$9="England",'England new suppressed'!AB69,IF('Drop-downs'!$B$9="Scotland",'Scotland new suppressed'!AB69,IF('Drop-downs'!$B$9="Wales",'Wales new suppressed'!AB69,IF('Drop-downs'!$B$9="Northern Ireland",'Northern Ireland new suppressed'!AB69,"ERROR")))))</f>
        <v>22527</v>
      </c>
      <c r="AE82" s="114">
        <f>IF('Drop-downs'!$B$9="U.K.",'UK new suppressed'!AC69,IF('Drop-downs'!$B$9="England",'England new suppressed'!AC69,IF('Drop-downs'!$B$9="Scotland",'Scotland new suppressed'!AC69,IF('Drop-downs'!$B$9="Wales",'Wales new suppressed'!AC69,IF('Drop-downs'!$B$9="Northern Ireland",'Northern Ireland new suppressed'!AC69,"ERROR")))))</f>
        <v>13117</v>
      </c>
      <c r="AF82" s="137"/>
      <c r="AG82" s="137"/>
      <c r="AH82" s="137"/>
      <c r="AI82" s="138"/>
    </row>
    <row r="83" spans="2:35" s="104" customFormat="1" ht="16.5" thickBot="1" x14ac:dyDescent="0.3">
      <c r="B83" s="111">
        <v>2013</v>
      </c>
      <c r="C83" s="105"/>
      <c r="D83" s="118">
        <f>IF('Drop-downs'!$B$9="U.K.",'UK new suppressed'!B70,IF('Drop-downs'!$B$9="England",'England new suppressed'!B70,IF('Drop-downs'!$B$9="Scotland",'Scotland new suppressed'!B70,IF('Drop-downs'!$B$9="Wales",'Wales new suppressed'!B70,IF('Drop-downs'!$B$9="Northern Ireland",'Northern Ireland new suppressed'!B70,"ERROR")))))</f>
        <v>2056</v>
      </c>
      <c r="E83" s="119">
        <f>IF('Drop-downs'!$B$9="U.K.",'UK new suppressed'!C70,IF('Drop-downs'!$B$9="England",'England new suppressed'!C70,IF('Drop-downs'!$B$9="Scotland",'Scotland new suppressed'!C70,IF('Drop-downs'!$B$9="Wales",'Wales new suppressed'!C70,IF('Drop-downs'!$B$9="Northern Ireland",'Northern Ireland new suppressed'!C70,"ERROR")))))</f>
        <v>30176</v>
      </c>
      <c r="F83" s="120">
        <f>IF('Drop-downs'!$B$9="U.K.",'UK new suppressed'!D70,IF('Drop-downs'!$B$9="England",'England new suppressed'!D70,IF('Drop-downs'!$B$9="Scotland",'Scotland new suppressed'!D70,IF('Drop-downs'!$B$9="Wales",'Wales new suppressed'!D70,IF('Drop-downs'!$B$9="Northern Ireland",'Northern Ireland new suppressed'!D70,"ERROR")))))</f>
        <v>13300</v>
      </c>
      <c r="G83" s="106"/>
      <c r="H83" s="118">
        <f>IF('Drop-downs'!$B$9="U.K.",'UK new suppressed'!F70,IF('Drop-downs'!$B$9="England",'England new suppressed'!F70,IF('Drop-downs'!$B$9="Scotland",'Scotland new suppressed'!F70,IF('Drop-downs'!$B$9="Wales",'Wales new suppressed'!F70,IF('Drop-downs'!$B$9="Northern Ireland",'Northern Ireland new suppressed'!F70,"ERROR")))))</f>
        <v>8</v>
      </c>
      <c r="I83" s="119">
        <f>IF('Drop-downs'!$B$9="U.K.",'UK new suppressed'!G70,IF('Drop-downs'!$B$9="England",'England new suppressed'!G70,IF('Drop-downs'!$B$9="Scotland",'Scotland new suppressed'!G70,IF('Drop-downs'!$B$9="Wales",'Wales new suppressed'!G70,IF('Drop-downs'!$B$9="Northern Ireland",'Northern Ireland new suppressed'!G70,"ERROR")))))</f>
        <v>20308</v>
      </c>
      <c r="J83" s="120">
        <f>IF('Drop-downs'!$B$9="U.K.",'UK new suppressed'!H70,IF('Drop-downs'!$B$9="England",'England new suppressed'!H70,IF('Drop-downs'!$B$9="Scotland",'Scotland new suppressed'!H70,IF('Drop-downs'!$B$9="Wales",'Wales new suppressed'!H70,IF('Drop-downs'!$B$9="Northern Ireland",'Northern Ireland new suppressed'!H70,"ERROR")))))</f>
        <v>21210</v>
      </c>
      <c r="K83" s="106"/>
      <c r="L83" s="118">
        <f>IF('Drop-downs'!$B$9="U.K.",'UK new suppressed'!J70,IF('Drop-downs'!$B$9="England",'England new suppressed'!J70,IF('Drop-downs'!$B$9="Scotland",'Scotland new suppressed'!J70,IF('Drop-downs'!$B$9="Wales",'Wales new suppressed'!J70,IF('Drop-downs'!$B$9="Northern Ireland",'Northern Ireland new suppressed'!J70,"ERROR")))))</f>
        <v>392</v>
      </c>
      <c r="M83" s="119">
        <f>IF('Drop-downs'!$B$9="U.K.",'UK new suppressed'!K70,IF('Drop-downs'!$B$9="England",'England new suppressed'!K70,IF('Drop-downs'!$B$9="Scotland",'Scotland new suppressed'!K70,IF('Drop-downs'!$B$9="Wales",'Wales new suppressed'!K70,IF('Drop-downs'!$B$9="Northern Ireland",'Northern Ireland new suppressed'!K70,"ERROR")))))</f>
        <v>8230</v>
      </c>
      <c r="N83" s="120">
        <f>IF('Drop-downs'!$B$9="U.K.",'UK new suppressed'!L70,IF('Drop-downs'!$B$9="England",'England new suppressed'!L70,IF('Drop-downs'!$B$9="Scotland",'Scotland new suppressed'!L70,IF('Drop-downs'!$B$9="Wales",'Wales new suppressed'!L70,IF('Drop-downs'!$B$9="Northern Ireland",'Northern Ireland new suppressed'!L70,"ERROR")))))</f>
        <v>8109</v>
      </c>
      <c r="O83" s="118">
        <f>IF('Drop-downs'!$B$9="U.K.",'UK new suppressed'!M70,IF('Drop-downs'!$B$9="England",'England new suppressed'!M70,IF('Drop-downs'!$B$9="Scotland",'Scotland new suppressed'!M70,IF('Drop-downs'!$B$9="Wales",'Wales new suppressed'!M70,IF('Drop-downs'!$B$9="Northern Ireland",'Northern Ireland new suppressed'!M70,"ERROR")))))</f>
        <v>439</v>
      </c>
      <c r="P83" s="119">
        <f>IF('Drop-downs'!$B$9="U.K.",'UK new suppressed'!N70,IF('Drop-downs'!$B$9="England",'England new suppressed'!N70,IF('Drop-downs'!$B$9="Scotland",'Scotland new suppressed'!N70,IF('Drop-downs'!$B$9="Wales",'Wales new suppressed'!N70,IF('Drop-downs'!$B$9="Northern Ireland",'Northern Ireland new suppressed'!N70,"ERROR")))))</f>
        <v>5665</v>
      </c>
      <c r="Q83" s="120">
        <f>IF('Drop-downs'!$B$9="U.K.",'UK new suppressed'!O70,IF('Drop-downs'!$B$9="England",'England new suppressed'!O70,IF('Drop-downs'!$B$9="Scotland",'Scotland new suppressed'!O70,IF('Drop-downs'!$B$9="Wales",'Wales new suppressed'!O70,IF('Drop-downs'!$B$9="Northern Ireland",'Northern Ireland new suppressed'!O70,"ERROR")))))</f>
        <v>6939</v>
      </c>
      <c r="R83" s="106"/>
      <c r="S83" s="118">
        <f>IF('Drop-downs'!$B$9="U.K.",'UK new suppressed'!Q70,IF('Drop-downs'!$B$9="England",'England new suppressed'!Q70,IF('Drop-downs'!$B$9="Scotland",'Scotland new suppressed'!Q70,IF('Drop-downs'!$B$9="Wales",'Wales new suppressed'!Q70,IF('Drop-downs'!$B$9="Northern Ireland",'Northern Ireland new suppressed'!Q70,"ERROR")))))</f>
        <v>69</v>
      </c>
      <c r="T83" s="119">
        <f>IF('Drop-downs'!$B$9="U.K.",'UK new suppressed'!R70,IF('Drop-downs'!$B$9="England",'England new suppressed'!R70,IF('Drop-downs'!$B$9="Scotland",'Scotland new suppressed'!R70,IF('Drop-downs'!$B$9="Wales",'Wales new suppressed'!R70,IF('Drop-downs'!$B$9="Northern Ireland",'Northern Ireland new suppressed'!R70,"ERROR")))))</f>
        <v>4827</v>
      </c>
      <c r="U83" s="120">
        <f>IF('Drop-downs'!$B$9="U.K.",'UK new suppressed'!S70,IF('Drop-downs'!$B$9="England",'England new suppressed'!S70,IF('Drop-downs'!$B$9="Scotland",'Scotland new suppressed'!S70,IF('Drop-downs'!$B$9="Wales",'Wales new suppressed'!S70,IF('Drop-downs'!$B$9="Northern Ireland",'Northern Ireland new suppressed'!S70,"ERROR")))))</f>
        <v>5476</v>
      </c>
      <c r="V83" s="118">
        <f>IF('Drop-downs'!$B$9="U.K.",'UK new suppressed'!T70,IF('Drop-downs'!$B$9="England",'England new suppressed'!T70,IF('Drop-downs'!$B$9="Scotland",'Scotland new suppressed'!T70,IF('Drop-downs'!$B$9="Wales",'Wales new suppressed'!T70,IF('Drop-downs'!$B$9="Northern Ireland",'Northern Ireland new suppressed'!T70,"ERROR")))))</f>
        <v>80</v>
      </c>
      <c r="W83" s="119">
        <f>IF('Drop-downs'!$B$9="U.K.",'UK new suppressed'!U70,IF('Drop-downs'!$B$9="England",'England new suppressed'!U70,IF('Drop-downs'!$B$9="Scotland",'Scotland new suppressed'!U70,IF('Drop-downs'!$B$9="Wales",'Wales new suppressed'!U70,IF('Drop-downs'!$B$9="Northern Ireland",'Northern Ireland new suppressed'!U70,"ERROR")))))</f>
        <v>4527</v>
      </c>
      <c r="X83" s="120">
        <f>IF('Drop-downs'!$B$9="U.K.",'UK new suppressed'!V70,IF('Drop-downs'!$B$9="England",'England new suppressed'!V70,IF('Drop-downs'!$B$9="Scotland",'Scotland new suppressed'!V70,IF('Drop-downs'!$B$9="Wales",'Wales new suppressed'!V70,IF('Drop-downs'!$B$9="Northern Ireland",'Northern Ireland new suppressed'!V70,"ERROR")))))</f>
        <v>5058</v>
      </c>
      <c r="Y83" s="106"/>
      <c r="Z83" s="118">
        <f>IF('Drop-downs'!$B$9="U.K.",'UK new suppressed'!X70,IF('Drop-downs'!$B$9="England",'England new suppressed'!X70,IF('Drop-downs'!$B$9="Scotland",'Scotland new suppressed'!X70,IF('Drop-downs'!$B$9="Wales",'Wales new suppressed'!X70,IF('Drop-downs'!$B$9="Northern Ireland",'Northern Ireland new suppressed'!X70,"ERROR")))))</f>
        <v>4916</v>
      </c>
      <c r="AA83" s="119">
        <f>IF('Drop-downs'!$B$9="U.K.",'UK new suppressed'!Y70,IF('Drop-downs'!$B$9="England",'England new suppressed'!Y70,IF('Drop-downs'!$B$9="Scotland",'Scotland new suppressed'!Y70,IF('Drop-downs'!$B$9="Wales",'Wales new suppressed'!Y70,IF('Drop-downs'!$B$9="Northern Ireland",'Northern Ireland new suppressed'!Y70,"ERROR")))))</f>
        <v>28201</v>
      </c>
      <c r="AB83" s="120">
        <f>IF('Drop-downs'!$B$9="U.K.",'UK new suppressed'!Z70,IF('Drop-downs'!$B$9="England",'England new suppressed'!Z70,IF('Drop-downs'!$B$9="Scotland",'Scotland new suppressed'!Z70,IF('Drop-downs'!$B$9="Wales",'Wales new suppressed'!Z70,IF('Drop-downs'!$B$9="Northern Ireland",'Northern Ireland new suppressed'!Z70,"ERROR")))))</f>
        <v>21204</v>
      </c>
      <c r="AC83" s="118">
        <f>IF('Drop-downs'!$B$9="U.K.",'UK new suppressed'!AA70,IF('Drop-downs'!$B$9="England",'England new suppressed'!AA70,IF('Drop-downs'!$B$9="Scotland",'Scotland new suppressed'!AA70,IF('Drop-downs'!$B$9="Wales",'Wales new suppressed'!AA70,IF('Drop-downs'!$B$9="Northern Ireland",'Northern Ireland new suppressed'!AA70,"ERROR")))))</f>
        <v>6048</v>
      </c>
      <c r="AD83" s="119">
        <f>IF('Drop-downs'!$B$9="U.K.",'UK new suppressed'!AB70,IF('Drop-downs'!$B$9="England",'England new suppressed'!AB70,IF('Drop-downs'!$B$9="Scotland",'Scotland new suppressed'!AB70,IF('Drop-downs'!$B$9="Wales",'Wales new suppressed'!AB70,IF('Drop-downs'!$B$9="Northern Ireland",'Northern Ireland new suppressed'!AB70,"ERROR")))))</f>
        <v>26864</v>
      </c>
      <c r="AE83" s="120">
        <f>IF('Drop-downs'!$B$9="U.K.",'UK new suppressed'!AC70,IF('Drop-downs'!$B$9="England",'England new suppressed'!AC70,IF('Drop-downs'!$B$9="Scotland",'Scotland new suppressed'!AC70,IF('Drop-downs'!$B$9="Wales",'Wales new suppressed'!AC70,IF('Drop-downs'!$B$9="Northern Ireland",'Northern Ireland new suppressed'!AC70,"ERROR")))))</f>
        <v>19598</v>
      </c>
      <c r="AF83" s="139"/>
      <c r="AG83" s="139"/>
      <c r="AH83" s="139"/>
      <c r="AI83" s="138"/>
    </row>
    <row r="84" spans="2:35" s="104" customFormat="1" x14ac:dyDescent="0.25">
      <c r="C84" s="103"/>
      <c r="AF84" s="138"/>
      <c r="AG84" s="138"/>
      <c r="AH84" s="138"/>
      <c r="AI84" s="138"/>
    </row>
    <row r="85" spans="2:35" s="104" customFormat="1" x14ac:dyDescent="0.25">
      <c r="C85" s="103"/>
      <c r="AF85" s="138"/>
      <c r="AG85" s="138"/>
      <c r="AH85" s="138"/>
      <c r="AI85" s="138"/>
    </row>
  </sheetData>
  <mergeCells count="26">
    <mergeCell ref="D8:E9"/>
    <mergeCell ref="Z14:AE14"/>
    <mergeCell ref="Z16:AE16"/>
    <mergeCell ref="L16:Q16"/>
    <mergeCell ref="S16:X16"/>
    <mergeCell ref="Z15:AB15"/>
    <mergeCell ref="AC15:AE15"/>
    <mergeCell ref="L15:N15"/>
    <mergeCell ref="O15:Q15"/>
    <mergeCell ref="S15:U15"/>
    <mergeCell ref="V15:X15"/>
    <mergeCell ref="L14:Q14"/>
    <mergeCell ref="S14:X14"/>
    <mergeCell ref="D16:F16"/>
    <mergeCell ref="H14:J14"/>
    <mergeCell ref="H15:J15"/>
    <mergeCell ref="H16:J16"/>
    <mergeCell ref="D14:F14"/>
    <mergeCell ref="D15:F15"/>
    <mergeCell ref="C1:I2"/>
    <mergeCell ref="C3:I3"/>
    <mergeCell ref="AA4:AD4"/>
    <mergeCell ref="AE4:AH4"/>
    <mergeCell ref="AA3:AH3"/>
    <mergeCell ref="L4:Q4"/>
    <mergeCell ref="T4:X4"/>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1268" r:id="rId4" name="ComboBox1">
          <controlPr defaultSize="0" autoLine="0" linkedCell="'Drop-downs'!B9" listFillRange="'Drop-downs'!B3:B7" r:id="rId5">
            <anchor moveWithCells="1">
              <from>
                <xdr:col>3</xdr:col>
                <xdr:colOff>57150</xdr:colOff>
                <xdr:row>9</xdr:row>
                <xdr:rowOff>57150</xdr:rowOff>
              </from>
              <to>
                <xdr:col>5</xdr:col>
                <xdr:colOff>638175</xdr:colOff>
                <xdr:row>10</xdr:row>
                <xdr:rowOff>238125</xdr:rowOff>
              </to>
            </anchor>
          </controlPr>
        </control>
      </mc:Choice>
      <mc:Fallback>
        <control shapeId="11268" r:id="rId4" name="Combo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Summary</vt:lpstr>
      <vt:lpstr>U.K. Prevalence Breakdown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Pethick</dc:creator>
  <cp:lastModifiedBy>James Charnock</cp:lastModifiedBy>
  <cp:lastPrinted>2016-07-28T10:49:26Z</cp:lastPrinted>
  <dcterms:created xsi:type="dcterms:W3CDTF">2016-05-05T08:28:25Z</dcterms:created>
  <dcterms:modified xsi:type="dcterms:W3CDTF">2016-09-09T13:41:11Z</dcterms:modified>
</cp:coreProperties>
</file>