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0" windowWidth="27795" windowHeight="10290"/>
  </bookViews>
  <sheets>
    <sheet name="Contents" sheetId="9" r:id="rId1"/>
    <sheet name="CPES CAS site by year" sheetId="2" r:id="rId2"/>
    <sheet name="CPES site all years" sheetId="3" r:id="rId3"/>
    <sheet name="DATA" sheetId="4" state="veryHidden" r:id="rId4"/>
  </sheets>
  <externalReferences>
    <externalReference r:id="rId5"/>
  </externalReferences>
  <definedNames>
    <definedName name="cancersites" localSheetId="0">[1]Hide!#REF!</definedName>
    <definedName name="cancersites">[1]Hide!#REF!</definedName>
    <definedName name="ethnicity" localSheetId="0">[1]Hide!#REF!</definedName>
    <definedName name="ethnicity">[1]Hide!#REF!</definedName>
    <definedName name="_xlnm.Print_Area" localSheetId="1">'CPES CAS site by year'!$A$1:$O$48</definedName>
    <definedName name="_xlnm.Print_Area" localSheetId="2">'CPES site all years'!$A$1:$T$50</definedName>
    <definedName name="surv_month">[1]Hide!#REF!</definedName>
    <definedName name="survival">[1]Hide!#REF!</definedName>
  </definedNames>
  <calcPr calcId="145621"/>
</workbook>
</file>

<file path=xl/calcChain.xml><?xml version="1.0" encoding="utf-8"?>
<calcChain xmlns="http://schemas.openxmlformats.org/spreadsheetml/2006/main">
  <c r="I3" i="2" l="1"/>
  <c r="G3" i="2"/>
  <c r="N7" i="3" l="1"/>
  <c r="N9" i="3"/>
  <c r="N10" i="3"/>
  <c r="N11" i="3"/>
  <c r="N12" i="3"/>
  <c r="N13" i="3"/>
  <c r="N14" i="3"/>
  <c r="N16" i="3"/>
  <c r="N17" i="3"/>
  <c r="N18" i="3"/>
  <c r="N19" i="3"/>
  <c r="N20" i="3"/>
  <c r="N21" i="3"/>
  <c r="N22" i="3"/>
  <c r="N23" i="3"/>
  <c r="N24" i="3"/>
  <c r="N25" i="3"/>
  <c r="N27" i="3"/>
  <c r="N28" i="3"/>
  <c r="N29" i="3"/>
  <c r="N30" i="3"/>
  <c r="N31" i="3"/>
  <c r="N32" i="3"/>
  <c r="N34" i="3"/>
  <c r="N35" i="3"/>
  <c r="N36" i="3"/>
  <c r="N37" i="3"/>
  <c r="N38" i="3"/>
  <c r="N39" i="3"/>
  <c r="N6" i="3"/>
  <c r="M7" i="3"/>
  <c r="M9" i="3"/>
  <c r="M10" i="3"/>
  <c r="M11" i="3"/>
  <c r="M12" i="3"/>
  <c r="M13" i="3"/>
  <c r="M14" i="3"/>
  <c r="M16" i="3"/>
  <c r="M17" i="3"/>
  <c r="M18" i="3"/>
  <c r="M19" i="3"/>
  <c r="M20" i="3"/>
  <c r="M21" i="3"/>
  <c r="M22" i="3"/>
  <c r="M23" i="3"/>
  <c r="M24" i="3"/>
  <c r="M25" i="3"/>
  <c r="M27" i="3"/>
  <c r="M28" i="3"/>
  <c r="M29" i="3"/>
  <c r="M30" i="3"/>
  <c r="M31" i="3"/>
  <c r="M32" i="3"/>
  <c r="M34" i="3"/>
  <c r="M35" i="3"/>
  <c r="M36" i="3"/>
  <c r="M37" i="3"/>
  <c r="M38" i="3"/>
  <c r="M39" i="3"/>
  <c r="M6" i="3"/>
  <c r="L6" i="3"/>
  <c r="K6" i="3"/>
  <c r="DC144" i="4" l="1"/>
  <c r="DA144" i="4"/>
  <c r="CT144" i="4"/>
  <c r="CR144" i="4"/>
  <c r="CK144" i="4"/>
  <c r="CI144" i="4"/>
  <c r="CB144" i="4"/>
  <c r="BZ144" i="4"/>
  <c r="BS144" i="4"/>
  <c r="BQ144" i="4"/>
  <c r="BJ144" i="4"/>
  <c r="BH144" i="4"/>
  <c r="BA144" i="4"/>
  <c r="AY144" i="4"/>
  <c r="AR144" i="4"/>
  <c r="AP144" i="4"/>
  <c r="AI144" i="4"/>
  <c r="AG144" i="4"/>
  <c r="Z144" i="4"/>
  <c r="X144" i="4"/>
  <c r="Q144" i="4"/>
  <c r="O144" i="4"/>
  <c r="H144" i="4"/>
  <c r="F144" i="4"/>
  <c r="DD143" i="4"/>
  <c r="CU143" i="4"/>
  <c r="CL143" i="4"/>
  <c r="CC143" i="4"/>
  <c r="BT143" i="4"/>
  <c r="BK143" i="4"/>
  <c r="BB143" i="4"/>
  <c r="K39" i="2" s="1"/>
  <c r="AS143" i="4"/>
  <c r="AJ143" i="4"/>
  <c r="AA143" i="4"/>
  <c r="R143" i="4"/>
  <c r="I143" i="4"/>
  <c r="DE142" i="4"/>
  <c r="DD142" i="4"/>
  <c r="CU142" i="4"/>
  <c r="CV142" i="4" s="1"/>
  <c r="CL142" i="4"/>
  <c r="CM142" i="4" s="1"/>
  <c r="CC142" i="4"/>
  <c r="CD142" i="4" s="1"/>
  <c r="BU142" i="4"/>
  <c r="BT142" i="4"/>
  <c r="BK142" i="4"/>
  <c r="BL142" i="4" s="1"/>
  <c r="BB142" i="4"/>
  <c r="BC142" i="4" s="1"/>
  <c r="L38" i="2" s="1"/>
  <c r="AS142" i="4"/>
  <c r="AT142" i="4" s="1"/>
  <c r="AK142" i="4"/>
  <c r="AJ142" i="4"/>
  <c r="AA142" i="4"/>
  <c r="AB142" i="4" s="1"/>
  <c r="R142" i="4"/>
  <c r="S142" i="4" s="1"/>
  <c r="I142" i="4"/>
  <c r="J142" i="4" s="1"/>
  <c r="DE141" i="4"/>
  <c r="DD141" i="4"/>
  <c r="CU141" i="4"/>
  <c r="CV141" i="4" s="1"/>
  <c r="CL141" i="4"/>
  <c r="CM141" i="4" s="1"/>
  <c r="CC141" i="4"/>
  <c r="CD141" i="4" s="1"/>
  <c r="BU141" i="4"/>
  <c r="BT141" i="4"/>
  <c r="BK141" i="4"/>
  <c r="BL141" i="4" s="1"/>
  <c r="BB141" i="4"/>
  <c r="BC141" i="4" s="1"/>
  <c r="L37" i="2" s="1"/>
  <c r="AS141" i="4"/>
  <c r="AT141" i="4" s="1"/>
  <c r="AK141" i="4"/>
  <c r="AJ141" i="4"/>
  <c r="AA141" i="4"/>
  <c r="AB141" i="4" s="1"/>
  <c r="R141" i="4"/>
  <c r="S141" i="4" s="1"/>
  <c r="I141" i="4"/>
  <c r="J141" i="4" s="1"/>
  <c r="DE140" i="4"/>
  <c r="DD140" i="4"/>
  <c r="CU140" i="4"/>
  <c r="CV140" i="4" s="1"/>
  <c r="CL140" i="4"/>
  <c r="CM140" i="4" s="1"/>
  <c r="CC140" i="4"/>
  <c r="CD140" i="4" s="1"/>
  <c r="BU140" i="4"/>
  <c r="BT140" i="4"/>
  <c r="BK140" i="4"/>
  <c r="BL140" i="4" s="1"/>
  <c r="BB140" i="4"/>
  <c r="BC140" i="4" s="1"/>
  <c r="AS140" i="4"/>
  <c r="AT140" i="4" s="1"/>
  <c r="AK140" i="4"/>
  <c r="AJ140" i="4"/>
  <c r="AA140" i="4"/>
  <c r="AB140" i="4" s="1"/>
  <c r="R140" i="4"/>
  <c r="S140" i="4" s="1"/>
  <c r="I140" i="4"/>
  <c r="J140" i="4" s="1"/>
  <c r="DE139" i="4"/>
  <c r="DD139" i="4"/>
  <c r="CU139" i="4"/>
  <c r="CV139" i="4" s="1"/>
  <c r="CL139" i="4"/>
  <c r="CM139" i="4" s="1"/>
  <c r="CC139" i="4"/>
  <c r="CD139" i="4" s="1"/>
  <c r="BU139" i="4"/>
  <c r="BT139" i="4"/>
  <c r="BK139" i="4"/>
  <c r="BL139" i="4" s="1"/>
  <c r="BB139" i="4"/>
  <c r="BC139" i="4" s="1"/>
  <c r="AS139" i="4"/>
  <c r="AT139" i="4" s="1"/>
  <c r="AK139" i="4"/>
  <c r="AJ139" i="4"/>
  <c r="AA139" i="4"/>
  <c r="AB139" i="4" s="1"/>
  <c r="R139" i="4"/>
  <c r="S139" i="4" s="1"/>
  <c r="I139" i="4"/>
  <c r="J139" i="4" s="1"/>
  <c r="DE138" i="4"/>
  <c r="DD138" i="4"/>
  <c r="CU138" i="4"/>
  <c r="CV138" i="4" s="1"/>
  <c r="CL138" i="4"/>
  <c r="CM138" i="4" s="1"/>
  <c r="CC138" i="4"/>
  <c r="CD138" i="4" s="1"/>
  <c r="BU138" i="4"/>
  <c r="BT138" i="4"/>
  <c r="BK138" i="4"/>
  <c r="BL138" i="4" s="1"/>
  <c r="BB138" i="4"/>
  <c r="BC138" i="4" s="1"/>
  <c r="AS138" i="4"/>
  <c r="AT138" i="4" s="1"/>
  <c r="AK138" i="4"/>
  <c r="AJ138" i="4"/>
  <c r="AA138" i="4"/>
  <c r="AB138" i="4" s="1"/>
  <c r="R138" i="4"/>
  <c r="S138" i="4" s="1"/>
  <c r="I138" i="4"/>
  <c r="J138" i="4" s="1"/>
  <c r="DE136" i="4"/>
  <c r="DD136" i="4"/>
  <c r="CU136" i="4"/>
  <c r="CV136" i="4" s="1"/>
  <c r="CL136" i="4"/>
  <c r="CM136" i="4" s="1"/>
  <c r="CC136" i="4"/>
  <c r="CD136" i="4" s="1"/>
  <c r="BU136" i="4"/>
  <c r="BT136" i="4"/>
  <c r="BK136" i="4"/>
  <c r="BL136" i="4" s="1"/>
  <c r="BB136" i="4"/>
  <c r="BC136" i="4" s="1"/>
  <c r="AS136" i="4"/>
  <c r="AT136" i="4" s="1"/>
  <c r="AK136" i="4"/>
  <c r="AJ136" i="4"/>
  <c r="AA136" i="4"/>
  <c r="AB136" i="4" s="1"/>
  <c r="R136" i="4"/>
  <c r="S136" i="4" s="1"/>
  <c r="I136" i="4"/>
  <c r="J136" i="4" s="1"/>
  <c r="DE135" i="4"/>
  <c r="DD135" i="4"/>
  <c r="CU135" i="4"/>
  <c r="CV135" i="4" s="1"/>
  <c r="CL135" i="4"/>
  <c r="CM135" i="4" s="1"/>
  <c r="CC135" i="4"/>
  <c r="CD135" i="4" s="1"/>
  <c r="BU135" i="4"/>
  <c r="BT135" i="4"/>
  <c r="BK135" i="4"/>
  <c r="BL135" i="4" s="1"/>
  <c r="BB135" i="4"/>
  <c r="BC135" i="4" s="1"/>
  <c r="AS135" i="4"/>
  <c r="AT135" i="4" s="1"/>
  <c r="AK135" i="4"/>
  <c r="AJ135" i="4"/>
  <c r="AA135" i="4"/>
  <c r="AB135" i="4" s="1"/>
  <c r="R135" i="4"/>
  <c r="S135" i="4" s="1"/>
  <c r="I135" i="4"/>
  <c r="J135" i="4" s="1"/>
  <c r="DE134" i="4"/>
  <c r="DD134" i="4"/>
  <c r="CU134" i="4"/>
  <c r="CV134" i="4" s="1"/>
  <c r="CL134" i="4"/>
  <c r="CM134" i="4" s="1"/>
  <c r="CC134" i="4"/>
  <c r="CD134" i="4" s="1"/>
  <c r="BU134" i="4"/>
  <c r="BT134" i="4"/>
  <c r="BK134" i="4"/>
  <c r="BL134" i="4" s="1"/>
  <c r="BB134" i="4"/>
  <c r="BC134" i="4" s="1"/>
  <c r="AS134" i="4"/>
  <c r="AT134" i="4" s="1"/>
  <c r="AK134" i="4"/>
  <c r="AJ134" i="4"/>
  <c r="AA134" i="4"/>
  <c r="AB134" i="4" s="1"/>
  <c r="R134" i="4"/>
  <c r="S134" i="4" s="1"/>
  <c r="I134" i="4"/>
  <c r="J134" i="4" s="1"/>
  <c r="DE133" i="4"/>
  <c r="DD133" i="4"/>
  <c r="CU133" i="4"/>
  <c r="CV133" i="4" s="1"/>
  <c r="CL133" i="4"/>
  <c r="CM133" i="4" s="1"/>
  <c r="CC133" i="4"/>
  <c r="CD133" i="4" s="1"/>
  <c r="BU133" i="4"/>
  <c r="BT133" i="4"/>
  <c r="BK133" i="4"/>
  <c r="BL133" i="4" s="1"/>
  <c r="BB133" i="4"/>
  <c r="BC133" i="4" s="1"/>
  <c r="AS133" i="4"/>
  <c r="AT133" i="4" s="1"/>
  <c r="AK133" i="4"/>
  <c r="AJ133" i="4"/>
  <c r="AA133" i="4"/>
  <c r="AB133" i="4" s="1"/>
  <c r="R133" i="4"/>
  <c r="S133" i="4" s="1"/>
  <c r="I133" i="4"/>
  <c r="J133" i="4" s="1"/>
  <c r="DE132" i="4"/>
  <c r="DD132" i="4"/>
  <c r="CU132" i="4"/>
  <c r="CV132" i="4" s="1"/>
  <c r="CL132" i="4"/>
  <c r="CM132" i="4" s="1"/>
  <c r="CC132" i="4"/>
  <c r="CD132" i="4" s="1"/>
  <c r="BU132" i="4"/>
  <c r="BT132" i="4"/>
  <c r="BK132" i="4"/>
  <c r="BL132" i="4" s="1"/>
  <c r="BB132" i="4"/>
  <c r="BC132" i="4" s="1"/>
  <c r="AS132" i="4"/>
  <c r="AT132" i="4" s="1"/>
  <c r="AK132" i="4"/>
  <c r="AJ132" i="4"/>
  <c r="AA132" i="4"/>
  <c r="AB132" i="4" s="1"/>
  <c r="R132" i="4"/>
  <c r="S132" i="4" s="1"/>
  <c r="I132" i="4"/>
  <c r="J132" i="4" s="1"/>
  <c r="DE131" i="4"/>
  <c r="DD131" i="4"/>
  <c r="CU131" i="4"/>
  <c r="CV131" i="4" s="1"/>
  <c r="CL131" i="4"/>
  <c r="CM131" i="4" s="1"/>
  <c r="CC131" i="4"/>
  <c r="CD131" i="4" s="1"/>
  <c r="BU131" i="4"/>
  <c r="BT131" i="4"/>
  <c r="BK131" i="4"/>
  <c r="BL131" i="4" s="1"/>
  <c r="BB131" i="4"/>
  <c r="BC131" i="4" s="1"/>
  <c r="AS131" i="4"/>
  <c r="AT131" i="4" s="1"/>
  <c r="AK131" i="4"/>
  <c r="AJ131" i="4"/>
  <c r="AA131" i="4"/>
  <c r="AB131" i="4" s="1"/>
  <c r="R131" i="4"/>
  <c r="S131" i="4" s="1"/>
  <c r="I131" i="4"/>
  <c r="J131" i="4" s="1"/>
  <c r="DE128" i="4"/>
  <c r="DD128" i="4"/>
  <c r="CU128" i="4"/>
  <c r="CV128" i="4" s="1"/>
  <c r="CL128" i="4"/>
  <c r="CM128" i="4" s="1"/>
  <c r="CC128" i="4"/>
  <c r="CD128" i="4" s="1"/>
  <c r="BU128" i="4"/>
  <c r="BT128" i="4"/>
  <c r="BK128" i="4"/>
  <c r="BL128" i="4" s="1"/>
  <c r="BB128" i="4"/>
  <c r="BC128" i="4" s="1"/>
  <c r="AS128" i="4"/>
  <c r="AT128" i="4" s="1"/>
  <c r="AK128" i="4"/>
  <c r="AJ128" i="4"/>
  <c r="AA128" i="4"/>
  <c r="AB128" i="4" s="1"/>
  <c r="R128" i="4"/>
  <c r="S128" i="4" s="1"/>
  <c r="I128" i="4"/>
  <c r="J128" i="4" s="1"/>
  <c r="DE127" i="4"/>
  <c r="DD127" i="4"/>
  <c r="CU127" i="4"/>
  <c r="CV127" i="4" s="1"/>
  <c r="CL127" i="4"/>
  <c r="CM127" i="4" s="1"/>
  <c r="CC127" i="4"/>
  <c r="CD127" i="4" s="1"/>
  <c r="BU127" i="4"/>
  <c r="BT127" i="4"/>
  <c r="BK127" i="4"/>
  <c r="BL127" i="4" s="1"/>
  <c r="BB127" i="4"/>
  <c r="BC127" i="4" s="1"/>
  <c r="L23" i="2" s="1"/>
  <c r="AS127" i="4"/>
  <c r="AT127" i="4" s="1"/>
  <c r="AK127" i="4"/>
  <c r="AJ127" i="4"/>
  <c r="AA127" i="4"/>
  <c r="AB127" i="4" s="1"/>
  <c r="R127" i="4"/>
  <c r="S127" i="4" s="1"/>
  <c r="I127" i="4"/>
  <c r="J127" i="4" s="1"/>
  <c r="DE126" i="4"/>
  <c r="DD126" i="4"/>
  <c r="CU126" i="4"/>
  <c r="CV126" i="4" s="1"/>
  <c r="CL126" i="4"/>
  <c r="CM126" i="4" s="1"/>
  <c r="CC126" i="4"/>
  <c r="CD126" i="4" s="1"/>
  <c r="BU126" i="4"/>
  <c r="BT126" i="4"/>
  <c r="BK126" i="4"/>
  <c r="BL126" i="4" s="1"/>
  <c r="BB126" i="4"/>
  <c r="BC126" i="4" s="1"/>
  <c r="AS126" i="4"/>
  <c r="AT126" i="4" s="1"/>
  <c r="AK126" i="4"/>
  <c r="AJ126" i="4"/>
  <c r="AA126" i="4"/>
  <c r="AB126" i="4" s="1"/>
  <c r="R126" i="4"/>
  <c r="S126" i="4" s="1"/>
  <c r="I126" i="4"/>
  <c r="J126" i="4" s="1"/>
  <c r="DE125" i="4"/>
  <c r="DD125" i="4"/>
  <c r="CU125" i="4"/>
  <c r="CV125" i="4" s="1"/>
  <c r="CL125" i="4"/>
  <c r="CM125" i="4" s="1"/>
  <c r="CC125" i="4"/>
  <c r="CD125" i="4" s="1"/>
  <c r="BU125" i="4"/>
  <c r="BT125" i="4"/>
  <c r="BK125" i="4"/>
  <c r="BL125" i="4" s="1"/>
  <c r="BB125" i="4"/>
  <c r="BC125" i="4" s="1"/>
  <c r="AS125" i="4"/>
  <c r="AT125" i="4" s="1"/>
  <c r="AK125" i="4"/>
  <c r="AJ125" i="4"/>
  <c r="AA125" i="4"/>
  <c r="AB125" i="4" s="1"/>
  <c r="R125" i="4"/>
  <c r="S125" i="4" s="1"/>
  <c r="I125" i="4"/>
  <c r="J125" i="4" s="1"/>
  <c r="DE124" i="4"/>
  <c r="DD124" i="4"/>
  <c r="CU124" i="4"/>
  <c r="CV124" i="4" s="1"/>
  <c r="CL124" i="4"/>
  <c r="CM124" i="4" s="1"/>
  <c r="CC124" i="4"/>
  <c r="CD124" i="4" s="1"/>
  <c r="BU124" i="4"/>
  <c r="BT124" i="4"/>
  <c r="BK124" i="4"/>
  <c r="BL124" i="4" s="1"/>
  <c r="BB124" i="4"/>
  <c r="BC124" i="4" s="1"/>
  <c r="AS124" i="4"/>
  <c r="AT124" i="4" s="1"/>
  <c r="AK124" i="4"/>
  <c r="AJ124" i="4"/>
  <c r="AA124" i="4"/>
  <c r="AB124" i="4" s="1"/>
  <c r="R124" i="4"/>
  <c r="S124" i="4" s="1"/>
  <c r="I124" i="4"/>
  <c r="J124" i="4" s="1"/>
  <c r="DE123" i="4"/>
  <c r="DD123" i="4"/>
  <c r="CU123" i="4"/>
  <c r="CV123" i="4" s="1"/>
  <c r="CL123" i="4"/>
  <c r="CM123" i="4" s="1"/>
  <c r="CC123" i="4"/>
  <c r="CD123" i="4" s="1"/>
  <c r="BU123" i="4"/>
  <c r="BT123" i="4"/>
  <c r="BK123" i="4"/>
  <c r="BL123" i="4" s="1"/>
  <c r="BB123" i="4"/>
  <c r="BC123" i="4" s="1"/>
  <c r="L19" i="2" s="1"/>
  <c r="AS123" i="4"/>
  <c r="AT123" i="4" s="1"/>
  <c r="AK123" i="4"/>
  <c r="AJ123" i="4"/>
  <c r="AA123" i="4"/>
  <c r="AB123" i="4" s="1"/>
  <c r="R123" i="4"/>
  <c r="S123" i="4" s="1"/>
  <c r="I123" i="4"/>
  <c r="J123" i="4" s="1"/>
  <c r="DE122" i="4"/>
  <c r="DD122" i="4"/>
  <c r="CU122" i="4"/>
  <c r="CV122" i="4" s="1"/>
  <c r="CL122" i="4"/>
  <c r="CM122" i="4" s="1"/>
  <c r="CC122" i="4"/>
  <c r="CD122" i="4" s="1"/>
  <c r="BU122" i="4"/>
  <c r="BT122" i="4"/>
  <c r="BK122" i="4"/>
  <c r="BL122" i="4" s="1"/>
  <c r="BB122" i="4"/>
  <c r="BC122" i="4" s="1"/>
  <c r="AS122" i="4"/>
  <c r="AT122" i="4" s="1"/>
  <c r="AK122" i="4"/>
  <c r="AJ122" i="4"/>
  <c r="AA122" i="4"/>
  <c r="AB122" i="4" s="1"/>
  <c r="R122" i="4"/>
  <c r="S122" i="4" s="1"/>
  <c r="I122" i="4"/>
  <c r="J122" i="4" s="1"/>
  <c r="DE121" i="4"/>
  <c r="DD121" i="4"/>
  <c r="CU121" i="4"/>
  <c r="CV121" i="4" s="1"/>
  <c r="CL121" i="4"/>
  <c r="CM121" i="4" s="1"/>
  <c r="CC121" i="4"/>
  <c r="CD121" i="4" s="1"/>
  <c r="BU121" i="4"/>
  <c r="BT121" i="4"/>
  <c r="BK121" i="4"/>
  <c r="BL121" i="4" s="1"/>
  <c r="BB121" i="4"/>
  <c r="BC121" i="4" s="1"/>
  <c r="AS121" i="4"/>
  <c r="AT121" i="4" s="1"/>
  <c r="AK121" i="4"/>
  <c r="AJ121" i="4"/>
  <c r="AA121" i="4"/>
  <c r="AB121" i="4" s="1"/>
  <c r="R121" i="4"/>
  <c r="S121" i="4" s="1"/>
  <c r="I121" i="4"/>
  <c r="J121" i="4" s="1"/>
  <c r="DE120" i="4"/>
  <c r="DD120" i="4"/>
  <c r="CU120" i="4"/>
  <c r="CV120" i="4" s="1"/>
  <c r="CL120" i="4"/>
  <c r="CM120" i="4" s="1"/>
  <c r="CC120" i="4"/>
  <c r="CD120" i="4" s="1"/>
  <c r="BU120" i="4"/>
  <c r="BT120" i="4"/>
  <c r="BK120" i="4"/>
  <c r="BL120" i="4" s="1"/>
  <c r="BB120" i="4"/>
  <c r="BC120" i="4" s="1"/>
  <c r="AS120" i="4"/>
  <c r="AT120" i="4" s="1"/>
  <c r="AK120" i="4"/>
  <c r="AJ120" i="4"/>
  <c r="AA120" i="4"/>
  <c r="AB120" i="4" s="1"/>
  <c r="R120" i="4"/>
  <c r="S120" i="4" s="1"/>
  <c r="I120" i="4"/>
  <c r="J120" i="4" s="1"/>
  <c r="DE118" i="4"/>
  <c r="DD118" i="4"/>
  <c r="CU118" i="4"/>
  <c r="CV118" i="4" s="1"/>
  <c r="CL118" i="4"/>
  <c r="CM118" i="4" s="1"/>
  <c r="CC118" i="4"/>
  <c r="CD118" i="4" s="1"/>
  <c r="BU118" i="4"/>
  <c r="BT118" i="4"/>
  <c r="BK118" i="4"/>
  <c r="BL118" i="4" s="1"/>
  <c r="BB118" i="4"/>
  <c r="BC118" i="4" s="1"/>
  <c r="L14" i="2" s="1"/>
  <c r="AS118" i="4"/>
  <c r="AT118" i="4" s="1"/>
  <c r="AK118" i="4"/>
  <c r="AJ118" i="4"/>
  <c r="AA118" i="4"/>
  <c r="AB118" i="4" s="1"/>
  <c r="R118" i="4"/>
  <c r="S118" i="4" s="1"/>
  <c r="I118" i="4"/>
  <c r="J118" i="4" s="1"/>
  <c r="DE117" i="4"/>
  <c r="DD117" i="4"/>
  <c r="CU117" i="4"/>
  <c r="CV117" i="4" s="1"/>
  <c r="CL117" i="4"/>
  <c r="CM117" i="4" s="1"/>
  <c r="CC117" i="4"/>
  <c r="CD117" i="4" s="1"/>
  <c r="BU117" i="4"/>
  <c r="BT117" i="4"/>
  <c r="BK117" i="4"/>
  <c r="BL117" i="4" s="1"/>
  <c r="BB117" i="4"/>
  <c r="BC117" i="4" s="1"/>
  <c r="AS117" i="4"/>
  <c r="AT117" i="4" s="1"/>
  <c r="AK117" i="4"/>
  <c r="AJ117" i="4"/>
  <c r="AA117" i="4"/>
  <c r="AB117" i="4" s="1"/>
  <c r="R117" i="4"/>
  <c r="S117" i="4" s="1"/>
  <c r="I117" i="4"/>
  <c r="J117" i="4" s="1"/>
  <c r="DE116" i="4"/>
  <c r="DD116" i="4"/>
  <c r="CU116" i="4"/>
  <c r="CV116" i="4" s="1"/>
  <c r="CL116" i="4"/>
  <c r="CM116" i="4" s="1"/>
  <c r="CC116" i="4"/>
  <c r="CD116" i="4" s="1"/>
  <c r="BU116" i="4"/>
  <c r="BT116" i="4"/>
  <c r="BK116" i="4"/>
  <c r="BL116" i="4" s="1"/>
  <c r="BB116" i="4"/>
  <c r="BC116" i="4" s="1"/>
  <c r="AS116" i="4"/>
  <c r="AT116" i="4" s="1"/>
  <c r="AK116" i="4"/>
  <c r="AJ116" i="4"/>
  <c r="AA116" i="4"/>
  <c r="AB116" i="4" s="1"/>
  <c r="R116" i="4"/>
  <c r="S116" i="4" s="1"/>
  <c r="I116" i="4"/>
  <c r="J116" i="4" s="1"/>
  <c r="DE115" i="4"/>
  <c r="DD115" i="4"/>
  <c r="CU115" i="4"/>
  <c r="CV115" i="4" s="1"/>
  <c r="CL115" i="4"/>
  <c r="CM115" i="4" s="1"/>
  <c r="CC115" i="4"/>
  <c r="CD115" i="4" s="1"/>
  <c r="BU115" i="4"/>
  <c r="BT115" i="4"/>
  <c r="BK115" i="4"/>
  <c r="BL115" i="4" s="1"/>
  <c r="BB115" i="4"/>
  <c r="BC115" i="4" s="1"/>
  <c r="AS115" i="4"/>
  <c r="AT115" i="4" s="1"/>
  <c r="AK115" i="4"/>
  <c r="AJ115" i="4"/>
  <c r="AA115" i="4"/>
  <c r="AB115" i="4" s="1"/>
  <c r="R115" i="4"/>
  <c r="S115" i="4" s="1"/>
  <c r="I115" i="4"/>
  <c r="J115" i="4" s="1"/>
  <c r="DE114" i="4"/>
  <c r="DD114" i="4"/>
  <c r="CU114" i="4"/>
  <c r="CV114" i="4" s="1"/>
  <c r="CL114" i="4"/>
  <c r="CM114" i="4" s="1"/>
  <c r="CC114" i="4"/>
  <c r="CD114" i="4" s="1"/>
  <c r="BU114" i="4"/>
  <c r="BT114" i="4"/>
  <c r="BK114" i="4"/>
  <c r="BL114" i="4" s="1"/>
  <c r="BB114" i="4"/>
  <c r="BC114" i="4" s="1"/>
  <c r="L10" i="2" s="1"/>
  <c r="AS114" i="4"/>
  <c r="AT114" i="4" s="1"/>
  <c r="AK114" i="4"/>
  <c r="AJ114" i="4"/>
  <c r="AA114" i="4"/>
  <c r="AB114" i="4" s="1"/>
  <c r="R114" i="4"/>
  <c r="S114" i="4" s="1"/>
  <c r="I114" i="4"/>
  <c r="J114" i="4" s="1"/>
  <c r="DE113" i="4"/>
  <c r="DD113" i="4"/>
  <c r="CU113" i="4"/>
  <c r="CV113" i="4" s="1"/>
  <c r="CL113" i="4"/>
  <c r="CM113" i="4" s="1"/>
  <c r="CC113" i="4"/>
  <c r="CD113" i="4" s="1"/>
  <c r="BU113" i="4"/>
  <c r="BT113" i="4"/>
  <c r="BK113" i="4"/>
  <c r="BL113" i="4" s="1"/>
  <c r="BB113" i="4"/>
  <c r="BC113" i="4" s="1"/>
  <c r="AS113" i="4"/>
  <c r="AT113" i="4" s="1"/>
  <c r="AK113" i="4"/>
  <c r="AJ113" i="4"/>
  <c r="AA113" i="4"/>
  <c r="AB113" i="4" s="1"/>
  <c r="R113" i="4"/>
  <c r="S113" i="4" s="1"/>
  <c r="I113" i="4"/>
  <c r="J113" i="4" s="1"/>
  <c r="DE111" i="4"/>
  <c r="DD111" i="4"/>
  <c r="CU111" i="4"/>
  <c r="CV111" i="4" s="1"/>
  <c r="CL111" i="4"/>
  <c r="CM111" i="4" s="1"/>
  <c r="CC111" i="4"/>
  <c r="CD111" i="4" s="1"/>
  <c r="BU111" i="4"/>
  <c r="BT111" i="4"/>
  <c r="BK111" i="4"/>
  <c r="BL111" i="4" s="1"/>
  <c r="BB111" i="4"/>
  <c r="BC111" i="4" s="1"/>
  <c r="AS111" i="4"/>
  <c r="AT111" i="4" s="1"/>
  <c r="AK111" i="4"/>
  <c r="AJ111" i="4"/>
  <c r="AA111" i="4"/>
  <c r="AB111" i="4" s="1"/>
  <c r="R111" i="4"/>
  <c r="S111" i="4" s="1"/>
  <c r="I111" i="4"/>
  <c r="J111" i="4" s="1"/>
  <c r="DE110" i="4"/>
  <c r="DD110" i="4"/>
  <c r="CU110" i="4"/>
  <c r="CV110" i="4" s="1"/>
  <c r="CL110" i="4"/>
  <c r="CM110" i="4" s="1"/>
  <c r="CC110" i="4"/>
  <c r="CD110" i="4" s="1"/>
  <c r="BU110" i="4"/>
  <c r="BT110" i="4"/>
  <c r="BK110" i="4"/>
  <c r="BL110" i="4" s="1"/>
  <c r="BB110" i="4"/>
  <c r="BC110" i="4" s="1"/>
  <c r="AS110" i="4"/>
  <c r="AT110" i="4" s="1"/>
  <c r="AK110" i="4"/>
  <c r="AJ110" i="4"/>
  <c r="AA110" i="4"/>
  <c r="AB110" i="4" s="1"/>
  <c r="R110" i="4"/>
  <c r="S110" i="4" s="1"/>
  <c r="I110" i="4"/>
  <c r="J110" i="4" s="1"/>
  <c r="S3" i="4"/>
  <c r="I3" i="4"/>
  <c r="J3" i="4" s="1"/>
  <c r="L39" i="3"/>
  <c r="K39" i="3"/>
  <c r="J39" i="3"/>
  <c r="I39" i="3"/>
  <c r="H39" i="3"/>
  <c r="G39" i="3"/>
  <c r="L38" i="3"/>
  <c r="K38" i="3"/>
  <c r="J38" i="3"/>
  <c r="I38" i="3"/>
  <c r="H38" i="3"/>
  <c r="G38" i="3"/>
  <c r="L37" i="3"/>
  <c r="K37" i="3"/>
  <c r="J37" i="3"/>
  <c r="I37" i="3"/>
  <c r="H37" i="3"/>
  <c r="G37" i="3"/>
  <c r="L36" i="3"/>
  <c r="K36" i="3"/>
  <c r="J36" i="3"/>
  <c r="I36" i="3"/>
  <c r="H36" i="3"/>
  <c r="G36" i="3"/>
  <c r="L35" i="3"/>
  <c r="K35" i="3"/>
  <c r="J35" i="3"/>
  <c r="I35" i="3"/>
  <c r="H35" i="3"/>
  <c r="G35" i="3"/>
  <c r="L34" i="3"/>
  <c r="K34" i="3"/>
  <c r="J34" i="3"/>
  <c r="I34" i="3"/>
  <c r="H34" i="3"/>
  <c r="G34" i="3"/>
  <c r="L32" i="3"/>
  <c r="K32" i="3"/>
  <c r="J32" i="3"/>
  <c r="I32" i="3"/>
  <c r="H32" i="3"/>
  <c r="G32" i="3"/>
  <c r="L31" i="3"/>
  <c r="K31" i="3"/>
  <c r="J31" i="3"/>
  <c r="I31" i="3"/>
  <c r="H31" i="3"/>
  <c r="G31" i="3"/>
  <c r="L30" i="3"/>
  <c r="K30" i="3"/>
  <c r="J30" i="3"/>
  <c r="I30" i="3"/>
  <c r="H30" i="3"/>
  <c r="G30" i="3"/>
  <c r="L29" i="3"/>
  <c r="K29" i="3"/>
  <c r="J29" i="3"/>
  <c r="I29" i="3"/>
  <c r="H29" i="3"/>
  <c r="G29" i="3"/>
  <c r="L28" i="3"/>
  <c r="K28" i="3"/>
  <c r="J28" i="3"/>
  <c r="I28" i="3"/>
  <c r="H28" i="3"/>
  <c r="G28" i="3"/>
  <c r="L27" i="3"/>
  <c r="K27" i="3"/>
  <c r="J27" i="3"/>
  <c r="I27" i="3"/>
  <c r="H27" i="3"/>
  <c r="G27" i="3"/>
  <c r="L25" i="3"/>
  <c r="K25" i="3"/>
  <c r="J25" i="3"/>
  <c r="I25" i="3"/>
  <c r="H25" i="3"/>
  <c r="G25" i="3"/>
  <c r="L24" i="3"/>
  <c r="K24" i="3"/>
  <c r="J24" i="3"/>
  <c r="I24" i="3"/>
  <c r="H24" i="3"/>
  <c r="G24" i="3"/>
  <c r="L23" i="3"/>
  <c r="K23" i="3"/>
  <c r="J23" i="3"/>
  <c r="I23" i="3"/>
  <c r="H23" i="3"/>
  <c r="G23" i="3"/>
  <c r="L22" i="3"/>
  <c r="K22" i="3"/>
  <c r="J22" i="3"/>
  <c r="I22" i="3"/>
  <c r="H22" i="3"/>
  <c r="G22" i="3"/>
  <c r="L21" i="3"/>
  <c r="K21" i="3"/>
  <c r="J21" i="3"/>
  <c r="I21" i="3"/>
  <c r="H21" i="3"/>
  <c r="G21" i="3"/>
  <c r="L20" i="3"/>
  <c r="K20" i="3"/>
  <c r="J20" i="3"/>
  <c r="I20" i="3"/>
  <c r="H20" i="3"/>
  <c r="G20" i="3"/>
  <c r="L19" i="3"/>
  <c r="K19" i="3"/>
  <c r="J19" i="3"/>
  <c r="I19" i="3"/>
  <c r="H19" i="3"/>
  <c r="G19" i="3"/>
  <c r="L18" i="3"/>
  <c r="K18" i="3"/>
  <c r="J18" i="3"/>
  <c r="I18" i="3"/>
  <c r="H18" i="3"/>
  <c r="G18" i="3"/>
  <c r="L17" i="3"/>
  <c r="K17" i="3"/>
  <c r="J17" i="3"/>
  <c r="I17" i="3"/>
  <c r="H17" i="3"/>
  <c r="G17" i="3"/>
  <c r="L16" i="3"/>
  <c r="K16" i="3"/>
  <c r="J16" i="3"/>
  <c r="I16" i="3"/>
  <c r="H16" i="3"/>
  <c r="G16" i="3"/>
  <c r="L14" i="3"/>
  <c r="K14" i="3"/>
  <c r="J14" i="3"/>
  <c r="I14" i="3"/>
  <c r="H14" i="3"/>
  <c r="G14" i="3"/>
  <c r="L13" i="3"/>
  <c r="K13" i="3"/>
  <c r="J13" i="3"/>
  <c r="I13" i="3"/>
  <c r="H13" i="3"/>
  <c r="G13" i="3"/>
  <c r="L12" i="3"/>
  <c r="K12" i="3"/>
  <c r="J12" i="3"/>
  <c r="I12" i="3"/>
  <c r="H12" i="3"/>
  <c r="G12" i="3"/>
  <c r="L11" i="3"/>
  <c r="K11" i="3"/>
  <c r="J11" i="3"/>
  <c r="I11" i="3"/>
  <c r="H11" i="3"/>
  <c r="G11" i="3"/>
  <c r="L10" i="3"/>
  <c r="K10" i="3"/>
  <c r="J10" i="3"/>
  <c r="I10" i="3"/>
  <c r="H10" i="3"/>
  <c r="G10" i="3"/>
  <c r="L9" i="3"/>
  <c r="K9" i="3"/>
  <c r="J9" i="3"/>
  <c r="I9" i="3"/>
  <c r="H9" i="3"/>
  <c r="G9" i="3"/>
  <c r="L7" i="3"/>
  <c r="K7" i="3"/>
  <c r="J7" i="3"/>
  <c r="I7" i="3"/>
  <c r="H7" i="3"/>
  <c r="G7" i="3"/>
  <c r="J6" i="3"/>
  <c r="I6" i="3"/>
  <c r="H6" i="3"/>
  <c r="G6" i="3"/>
  <c r="M3" i="3"/>
  <c r="K3" i="3"/>
  <c r="I3" i="3"/>
  <c r="G3" i="3"/>
  <c r="E2" i="3"/>
  <c r="L39" i="2"/>
  <c r="J39" i="2"/>
  <c r="I39" i="2"/>
  <c r="H39" i="2"/>
  <c r="G39" i="2"/>
  <c r="K38" i="2"/>
  <c r="J38" i="2"/>
  <c r="I38" i="2"/>
  <c r="H38" i="2"/>
  <c r="G38" i="2"/>
  <c r="K37" i="2"/>
  <c r="J37" i="2"/>
  <c r="I37" i="2"/>
  <c r="H37" i="2"/>
  <c r="G37" i="2"/>
  <c r="L36" i="2"/>
  <c r="K36" i="2"/>
  <c r="J36" i="2"/>
  <c r="I36" i="2"/>
  <c r="H36" i="2"/>
  <c r="G36" i="2"/>
  <c r="L35" i="2"/>
  <c r="K35" i="2"/>
  <c r="J35" i="2"/>
  <c r="I35" i="2"/>
  <c r="H35" i="2"/>
  <c r="G35" i="2"/>
  <c r="L34" i="2"/>
  <c r="K34" i="2"/>
  <c r="J34" i="2"/>
  <c r="I34" i="2"/>
  <c r="H34" i="2"/>
  <c r="G34" i="2"/>
  <c r="L32" i="2"/>
  <c r="K32" i="2"/>
  <c r="J32" i="2"/>
  <c r="I32" i="2"/>
  <c r="H32" i="2"/>
  <c r="G32" i="2"/>
  <c r="L31" i="2"/>
  <c r="K31" i="2"/>
  <c r="J31" i="2"/>
  <c r="I31" i="2"/>
  <c r="H31" i="2"/>
  <c r="G31" i="2"/>
  <c r="L30" i="2"/>
  <c r="K30" i="2"/>
  <c r="J30" i="2"/>
  <c r="I30" i="2"/>
  <c r="H30" i="2"/>
  <c r="G30" i="2"/>
  <c r="L29" i="2"/>
  <c r="K29" i="2"/>
  <c r="J29" i="2"/>
  <c r="I29" i="2"/>
  <c r="H29" i="2"/>
  <c r="G29" i="2"/>
  <c r="L28" i="2"/>
  <c r="K28" i="2"/>
  <c r="J28" i="2"/>
  <c r="I28" i="2"/>
  <c r="H28" i="2"/>
  <c r="G28" i="2"/>
  <c r="L27" i="2"/>
  <c r="K27" i="2"/>
  <c r="J27" i="2"/>
  <c r="I27" i="2"/>
  <c r="H27" i="2"/>
  <c r="G27" i="2"/>
  <c r="L25" i="2"/>
  <c r="K25" i="2"/>
  <c r="J25" i="2"/>
  <c r="I25" i="2"/>
  <c r="H25" i="2"/>
  <c r="G25" i="2"/>
  <c r="L24" i="2"/>
  <c r="K24" i="2"/>
  <c r="J24" i="2"/>
  <c r="I24" i="2"/>
  <c r="H24" i="2"/>
  <c r="G24" i="2"/>
  <c r="K23" i="2"/>
  <c r="J23" i="2"/>
  <c r="I23" i="2"/>
  <c r="H23" i="2"/>
  <c r="G23" i="2"/>
  <c r="L22" i="2"/>
  <c r="K22" i="2"/>
  <c r="J22" i="2"/>
  <c r="I22" i="2"/>
  <c r="H22" i="2"/>
  <c r="G22" i="2"/>
  <c r="L21" i="2"/>
  <c r="K21" i="2"/>
  <c r="J21" i="2"/>
  <c r="I21" i="2"/>
  <c r="H21" i="2"/>
  <c r="G21" i="2"/>
  <c r="L20" i="2"/>
  <c r="K20" i="2"/>
  <c r="J20" i="2"/>
  <c r="I20" i="2"/>
  <c r="H20" i="2"/>
  <c r="G20" i="2"/>
  <c r="K19" i="2"/>
  <c r="J19" i="2"/>
  <c r="I19" i="2"/>
  <c r="H19" i="2"/>
  <c r="G19" i="2"/>
  <c r="L18" i="2"/>
  <c r="K18" i="2"/>
  <c r="J18" i="2"/>
  <c r="I18" i="2"/>
  <c r="H18" i="2"/>
  <c r="G18" i="2"/>
  <c r="L17" i="2"/>
  <c r="K17" i="2"/>
  <c r="J17" i="2"/>
  <c r="I17" i="2"/>
  <c r="H17" i="2"/>
  <c r="G17" i="2"/>
  <c r="L16" i="2"/>
  <c r="K16" i="2"/>
  <c r="J16" i="2"/>
  <c r="I16" i="2"/>
  <c r="H16" i="2"/>
  <c r="G16" i="2"/>
  <c r="K14" i="2"/>
  <c r="J14" i="2"/>
  <c r="I14" i="2"/>
  <c r="H14" i="2"/>
  <c r="G14" i="2"/>
  <c r="L13" i="2"/>
  <c r="K13" i="2"/>
  <c r="J13" i="2"/>
  <c r="I13" i="2"/>
  <c r="H13" i="2"/>
  <c r="G13" i="2"/>
  <c r="L12" i="2"/>
  <c r="K12" i="2"/>
  <c r="J12" i="2"/>
  <c r="I12" i="2"/>
  <c r="H12" i="2"/>
  <c r="G12" i="2"/>
  <c r="L11" i="2"/>
  <c r="K11" i="2"/>
  <c r="J11" i="2"/>
  <c r="I11" i="2"/>
  <c r="H11" i="2"/>
  <c r="G11" i="2"/>
  <c r="K10" i="2"/>
  <c r="J10" i="2"/>
  <c r="I10" i="2"/>
  <c r="H10" i="2"/>
  <c r="G10" i="2"/>
  <c r="L9" i="2"/>
  <c r="K9" i="2"/>
  <c r="J9" i="2"/>
  <c r="I9" i="2"/>
  <c r="H9" i="2"/>
  <c r="G9" i="2"/>
  <c r="L7" i="2"/>
  <c r="K7" i="2"/>
  <c r="J7" i="2"/>
  <c r="I7" i="2"/>
  <c r="H7" i="2"/>
  <c r="G7" i="2"/>
  <c r="L6" i="2"/>
  <c r="K6" i="2"/>
  <c r="J6" i="2"/>
  <c r="I6" i="2"/>
  <c r="H6" i="2"/>
  <c r="G6" i="2"/>
  <c r="E2" i="2"/>
</calcChain>
</file>

<file path=xl/sharedStrings.xml><?xml version="1.0" encoding="utf-8"?>
<sst xmlns="http://schemas.openxmlformats.org/spreadsheetml/2006/main" count="1673" uniqueCount="81">
  <si>
    <t xml:space="preserve">CPES </t>
  </si>
  <si>
    <t>Cancer registration reference</t>
  </si>
  <si>
    <t>Absolute difference</t>
  </si>
  <si>
    <t>Relative diff. from cancer registration</t>
  </si>
  <si>
    <t>CPES Linkage to Cancer Registration</t>
  </si>
  <si>
    <t>Descriptive Report Workbook</t>
  </si>
  <si>
    <t>n</t>
  </si>
  <si>
    <t>(%) (a)</t>
  </si>
  <si>
    <t>(%) (b)</t>
  </si>
  <si>
    <t>(a-b)</t>
  </si>
  <si>
    <t>(a-b)/b*100</t>
  </si>
  <si>
    <t>Select tumour site and time period below:</t>
  </si>
  <si>
    <t>Sex</t>
  </si>
  <si>
    <t>Men</t>
  </si>
  <si>
    <t>Women</t>
  </si>
  <si>
    <t>Age group</t>
  </si>
  <si>
    <t>16-25</t>
  </si>
  <si>
    <t>Head and neck</t>
  </si>
  <si>
    <t>26-35</t>
  </si>
  <si>
    <t>36-50</t>
  </si>
  <si>
    <t>51-65</t>
  </si>
  <si>
    <t>66-75</t>
  </si>
  <si>
    <t>76+</t>
  </si>
  <si>
    <t>All sites</t>
  </si>
  <si>
    <t>Region</t>
  </si>
  <si>
    <t>East Midlands</t>
  </si>
  <si>
    <t>Colorectal</t>
  </si>
  <si>
    <t>2011/12</t>
  </si>
  <si>
    <t>East of England</t>
  </si>
  <si>
    <t>Lung</t>
  </si>
  <si>
    <t>London</t>
  </si>
  <si>
    <t>Breast</t>
  </si>
  <si>
    <t>North East</t>
  </si>
  <si>
    <t>Prostate</t>
  </si>
  <si>
    <t>North West</t>
  </si>
  <si>
    <t>South East</t>
  </si>
  <si>
    <t>Upper GI</t>
  </si>
  <si>
    <t>South West</t>
  </si>
  <si>
    <t>Bladder</t>
  </si>
  <si>
    <t>West Midlands</t>
  </si>
  <si>
    <t>Haematological</t>
  </si>
  <si>
    <t>Yorkshire and the Humber</t>
  </si>
  <si>
    <t>Skin</t>
  </si>
  <si>
    <t>Non-English postcode</t>
  </si>
  <si>
    <t>Female reproductive</t>
  </si>
  <si>
    <t>In situ urinary</t>
  </si>
  <si>
    <t>Ethnicity</t>
  </si>
  <si>
    <t>White</t>
  </si>
  <si>
    <t>Black/ Black British</t>
  </si>
  <si>
    <t>Mixed</t>
  </si>
  <si>
    <t>Asian/ Asian British</t>
  </si>
  <si>
    <t>Other Ethnic Groups</t>
  </si>
  <si>
    <t>Unknown</t>
  </si>
  <si>
    <t>Deprivation</t>
  </si>
  <si>
    <t>1 – Least deprived</t>
  </si>
  <si>
    <t>5 – Most deprived</t>
  </si>
  <si>
    <t>CPES wave 1</t>
  </si>
  <si>
    <t>CPES wave 2</t>
  </si>
  <si>
    <t>CPES wave 3</t>
  </si>
  <si>
    <t>CPES wave 4</t>
  </si>
  <si>
    <t>(%)</t>
  </si>
  <si>
    <t>Select tumour site below:</t>
  </si>
  <si>
    <t>Haemotalogical</t>
  </si>
  <si>
    <t>CPES</t>
  </si>
  <si>
    <t>CAS</t>
  </si>
  <si>
    <t>N=</t>
  </si>
  <si>
    <t>N/A</t>
  </si>
  <si>
    <t>KEY FOR DROP DOWN</t>
  </si>
  <si>
    <t>Asian/Asian British</t>
  </si>
  <si>
    <t>5- Most deprived</t>
  </si>
  <si>
    <r>
      <rPr>
        <sz val="16"/>
        <color theme="1"/>
        <rFont val="Calibri"/>
        <family val="2"/>
        <scheme val="minor"/>
      </rPr>
      <t>*</t>
    </r>
    <r>
      <rPr>
        <sz val="11"/>
        <color theme="1"/>
        <rFont val="Calibri"/>
        <family val="2"/>
        <scheme val="minor"/>
      </rPr>
      <t>3 of unknown age in CAS</t>
    </r>
  </si>
  <si>
    <t>CRUK-NCRAS Partnership</t>
  </si>
  <si>
    <t>Macmillan-NCRAS Partnership</t>
  </si>
  <si>
    <t>English Cancer Patient Experience Survey linked to Cancer Registrations
Descriptive Report Workbook</t>
  </si>
  <si>
    <t>This workbook presents comparisons between the characteristics of respondents to the English Cancer Patient Experience Surveys (CPES) with a relevant recently diagnosed cancer population. It supports future analyses and interpretation of data from the new linked CPES and cancer registration datasets.</t>
  </si>
  <si>
    <t>Other documentation on the linkage of CPES to cancer registrations are also available. These include:</t>
  </si>
  <si>
    <t>Technical Report on linkage between CPES and cancer registrations</t>
  </si>
  <si>
    <t>Data briefing on linkage between CPES and cancer registrations</t>
  </si>
  <si>
    <t xml:space="preserve">If you have any queries regarding any of these data, please contact: </t>
  </si>
  <si>
    <t>Version 3.0a, October 2016</t>
  </si>
  <si>
    <t>ncrasenquiries@phe.gov.uk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</si>
</sst>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1"/>
      <name val="Calibri"/>
      <family val="2"/>
      <scheme val="minor"/>
    </font>
    <font>
      <sz val="10"/>
      <color rgb="FFFF0000"/>
      <name val="Calibri"/>
      <family val="2"/>
      <scheme val="minor"/>
    </font>
    <font>
      <sz val="10"/>
      <color theme="7" tint="0.79998168889431442"/>
      <name val="Calibri"/>
      <family val="2"/>
      <scheme val="minor"/>
    </font>
    <font>
      <sz val="10"/>
      <color theme="4" tint="0.79998168889431442"/>
      <name val="Calibri"/>
      <family val="2"/>
      <scheme val="minor"/>
    </font>
    <font>
      <sz val="10"/>
      <color rgb="FF000000"/>
      <name val="Calibri"/>
      <family val="2"/>
      <scheme val="minor"/>
    </font>
    <font>
      <sz val="11"/>
      <color theme="7" tint="0.79998168889431442"/>
      <name val="Calibri"/>
      <family val="2"/>
      <scheme val="minor"/>
    </font>
    <font>
      <sz val="11"/>
      <color rgb="FF000000"/>
      <name val="Calibri"/>
      <family val="2"/>
      <scheme val="minor"/>
    </font>
    <font>
      <sz val="16"/>
      <color theme="1"/>
      <name val="Calibri"/>
      <family val="2"/>
      <scheme val="minor"/>
    </font>
    <font>
      <sz val="11"/>
      <color theme="1"/>
      <name val="Arial"/>
      <family val="2"/>
    </font>
    <font>
      <b/>
      <sz val="20"/>
      <color rgb="FF98002E"/>
      <name val="Arial"/>
      <family val="2"/>
    </font>
    <font>
      <b/>
      <sz val="8"/>
      <color theme="0" tint="-0.499984740745262"/>
      <name val="Arial"/>
      <family val="2"/>
    </font>
    <font>
      <sz val="8"/>
      <color theme="1"/>
      <name val="Arial"/>
      <family val="2"/>
    </font>
    <font>
      <sz val="12"/>
      <color theme="1"/>
      <name val="Arial"/>
      <family val="2"/>
    </font>
    <font>
      <b/>
      <sz val="12"/>
      <color rgb="FF000000"/>
      <name val="Arial"/>
      <family val="2"/>
    </font>
    <font>
      <b/>
      <sz val="12"/>
      <name val="Arial"/>
      <family val="2"/>
    </font>
    <font>
      <sz val="12"/>
      <name val="Arial"/>
      <family val="2"/>
    </font>
    <font>
      <sz val="12"/>
      <color rgb="FF0066FF"/>
      <name val="Arial"/>
      <family val="2"/>
    </font>
    <font>
      <u/>
      <sz val="11"/>
      <color theme="10"/>
      <name val="Calibri"/>
      <family val="2"/>
      <scheme val="minor"/>
    </font>
    <font>
      <u/>
      <sz val="12"/>
      <color theme="10"/>
      <name val="Arial"/>
      <family val="2"/>
    </font>
    <font>
      <b/>
      <sz val="12"/>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F7E9E9"/>
        <bgColor indexed="64"/>
      </patternFill>
    </fill>
    <fill>
      <patternFill patternType="solid">
        <fgColor rgb="FFFFFF00"/>
        <bgColor indexed="64"/>
      </patternFill>
    </fill>
    <fill>
      <patternFill patternType="solid">
        <fgColor rgb="FFCCECFF"/>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 fillId="0" borderId="0"/>
    <xf numFmtId="0" fontId="24" fillId="0" borderId="0" applyNumberFormat="0" applyFill="0" applyBorder="0" applyAlignment="0" applyProtection="0"/>
  </cellStyleXfs>
  <cellXfs count="227">
    <xf numFmtId="0" fontId="0" fillId="0" borderId="0" xfId="0"/>
    <xf numFmtId="0" fontId="4" fillId="2" borderId="0" xfId="0" applyFont="1" applyFill="1"/>
    <xf numFmtId="0" fontId="4" fillId="2" borderId="0" xfId="0" applyFont="1" applyFill="1" applyBorder="1"/>
    <xf numFmtId="0" fontId="4" fillId="0" borderId="0" xfId="0" applyFont="1" applyBorder="1"/>
    <xf numFmtId="0" fontId="4" fillId="0" borderId="0" xfId="0" applyFont="1"/>
    <xf numFmtId="0" fontId="2" fillId="0" borderId="4" xfId="0" applyFont="1" applyBorder="1" applyAlignment="1">
      <alignment vertical="center"/>
    </xf>
    <xf numFmtId="0" fontId="0" fillId="0" borderId="5" xfId="0" applyFont="1" applyBorder="1" applyAlignment="1">
      <alignment vertical="center"/>
    </xf>
    <xf numFmtId="0" fontId="2" fillId="0" borderId="9" xfId="0" applyFont="1" applyBorder="1" applyAlignment="1">
      <alignment vertical="center"/>
    </xf>
    <xf numFmtId="0" fontId="0" fillId="0" borderId="10" xfId="0" applyFont="1" applyBorder="1" applyAlignment="1">
      <alignment vertical="center"/>
    </xf>
    <xf numFmtId="0" fontId="5" fillId="0" borderId="13" xfId="0"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4" xfId="0" applyFont="1" applyFill="1" applyBorder="1" applyAlignment="1">
      <alignment horizontal="right" vertical="center" wrapText="1"/>
    </xf>
    <xf numFmtId="0" fontId="4" fillId="2" borderId="0" xfId="0" applyFont="1" applyFill="1" applyBorder="1" applyAlignment="1">
      <alignment horizontal="right"/>
    </xf>
    <xf numFmtId="0" fontId="0" fillId="2" borderId="0" xfId="0" applyFont="1" applyFill="1" applyBorder="1"/>
    <xf numFmtId="0" fontId="4" fillId="4" borderId="1" xfId="0" applyFont="1" applyFill="1" applyBorder="1" applyAlignment="1">
      <alignment horizontal="left"/>
    </xf>
    <xf numFmtId="164" fontId="4" fillId="4" borderId="3" xfId="0" applyNumberFormat="1" applyFont="1" applyFill="1" applyBorder="1" applyAlignment="1">
      <alignment horizontal="right"/>
    </xf>
    <xf numFmtId="164" fontId="4" fillId="4" borderId="2" xfId="0" applyNumberFormat="1" applyFont="1" applyFill="1" applyBorder="1" applyAlignment="1">
      <alignment horizontal="right"/>
    </xf>
    <xf numFmtId="0" fontId="4" fillId="0" borderId="11" xfId="0" applyFont="1" applyBorder="1" applyAlignment="1">
      <alignment horizontal="left"/>
    </xf>
    <xf numFmtId="164" fontId="4" fillId="0" borderId="13" xfId="0" applyNumberFormat="1" applyFont="1" applyBorder="1" applyAlignment="1">
      <alignment horizontal="right"/>
    </xf>
    <xf numFmtId="164" fontId="4" fillId="0" borderId="12" xfId="0" applyNumberFormat="1" applyFont="1" applyBorder="1" applyAlignment="1">
      <alignment horizontal="right"/>
    </xf>
    <xf numFmtId="0" fontId="0" fillId="2" borderId="16" xfId="0" applyFont="1" applyFill="1" applyBorder="1" applyAlignment="1">
      <alignment horizontal="center" vertical="center" wrapText="1"/>
    </xf>
    <xf numFmtId="0" fontId="5" fillId="2" borderId="0" xfId="0" applyFont="1" applyFill="1" applyBorder="1"/>
    <xf numFmtId="0" fontId="4" fillId="2" borderId="0" xfId="0" applyFont="1" applyFill="1" applyBorder="1" applyAlignment="1">
      <alignment horizontal="left" vertical="center" wrapText="1"/>
    </xf>
    <xf numFmtId="3" fontId="4" fillId="2" borderId="0" xfId="0" applyNumberFormat="1" applyFont="1" applyFill="1" applyBorder="1" applyAlignment="1">
      <alignment horizontal="right" vertical="center"/>
    </xf>
    <xf numFmtId="164" fontId="4" fillId="2" borderId="0" xfId="0" applyNumberFormat="1" applyFont="1" applyFill="1" applyBorder="1" applyAlignment="1">
      <alignment horizontal="right" vertical="center"/>
    </xf>
    <xf numFmtId="3" fontId="4" fillId="4" borderId="3" xfId="0" applyNumberFormat="1" applyFont="1" applyFill="1" applyBorder="1" applyAlignment="1">
      <alignment horizontal="right"/>
    </xf>
    <xf numFmtId="0" fontId="7" fillId="0" borderId="18" xfId="0" applyFont="1" applyFill="1" applyBorder="1" applyAlignment="1">
      <alignment horizontal="center"/>
    </xf>
    <xf numFmtId="0" fontId="4" fillId="2" borderId="0" xfId="0" applyFont="1" applyFill="1" applyAlignment="1">
      <alignment horizontal="right"/>
    </xf>
    <xf numFmtId="0" fontId="4" fillId="0" borderId="6" xfId="0" applyFont="1" applyBorder="1" applyAlignment="1">
      <alignment horizontal="left"/>
    </xf>
    <xf numFmtId="3" fontId="4" fillId="0" borderId="0" xfId="0" applyNumberFormat="1" applyFont="1" applyBorder="1" applyAlignment="1">
      <alignment horizontal="right"/>
    </xf>
    <xf numFmtId="164" fontId="4" fillId="0" borderId="0" xfId="0" applyNumberFormat="1" applyFont="1" applyBorder="1" applyAlignment="1">
      <alignment horizontal="right"/>
    </xf>
    <xf numFmtId="164" fontId="4" fillId="0" borderId="7" xfId="0" applyNumberFormat="1" applyFont="1" applyBorder="1" applyAlignment="1">
      <alignment horizontal="right"/>
    </xf>
    <xf numFmtId="0" fontId="4" fillId="4" borderId="6" xfId="0" applyFont="1" applyFill="1" applyBorder="1" applyAlignment="1">
      <alignment horizontal="left"/>
    </xf>
    <xf numFmtId="3" fontId="4" fillId="4" borderId="0" xfId="0" applyNumberFormat="1" applyFont="1" applyFill="1" applyBorder="1" applyAlignment="1">
      <alignment horizontal="right"/>
    </xf>
    <xf numFmtId="164" fontId="4" fillId="4" borderId="0" xfId="0" applyNumberFormat="1" applyFont="1" applyFill="1" applyBorder="1" applyAlignment="1">
      <alignment horizontal="right"/>
    </xf>
    <xf numFmtId="164" fontId="4" fillId="4" borderId="7" xfId="0" applyNumberFormat="1" applyFont="1" applyFill="1" applyBorder="1" applyAlignment="1">
      <alignment horizontal="right"/>
    </xf>
    <xf numFmtId="0" fontId="0" fillId="0" borderId="18" xfId="0" applyFont="1" applyFill="1" applyBorder="1" applyAlignment="1">
      <alignment horizontal="center"/>
    </xf>
    <xf numFmtId="0" fontId="8" fillId="2" borderId="0" xfId="0" applyFont="1" applyFill="1"/>
    <xf numFmtId="0" fontId="4" fillId="2" borderId="0" xfId="0" applyFont="1" applyFill="1" applyAlignment="1">
      <alignment horizontal="center" vertical="center"/>
    </xf>
    <xf numFmtId="3" fontId="4" fillId="0" borderId="13" xfId="0" applyNumberFormat="1" applyFont="1" applyBorder="1" applyAlignment="1">
      <alignment horizontal="right"/>
    </xf>
    <xf numFmtId="0" fontId="9" fillId="2" borderId="0" xfId="0" applyFont="1" applyFill="1"/>
    <xf numFmtId="0" fontId="10" fillId="2" borderId="0" xfId="0" applyFont="1" applyFill="1"/>
    <xf numFmtId="0" fontId="1" fillId="2" borderId="0" xfId="0" applyFont="1" applyFill="1" applyAlignment="1"/>
    <xf numFmtId="0" fontId="11" fillId="2" borderId="0" xfId="0" applyFont="1" applyFill="1" applyBorder="1" applyAlignment="1">
      <alignment horizontal="left" vertical="center" wrapText="1"/>
    </xf>
    <xf numFmtId="0" fontId="0" fillId="2" borderId="0" xfId="0" applyFill="1"/>
    <xf numFmtId="0" fontId="0" fillId="2" borderId="0" xfId="0" applyFill="1" applyAlignment="1">
      <alignment horizontal="left"/>
    </xf>
    <xf numFmtId="0" fontId="0" fillId="5" borderId="0" xfId="0" applyFill="1"/>
    <xf numFmtId="0" fontId="0" fillId="6" borderId="0" xfId="0" applyFill="1"/>
    <xf numFmtId="0" fontId="2" fillId="0" borderId="4" xfId="0" applyFont="1" applyFill="1" applyBorder="1" applyAlignment="1">
      <alignment vertical="center"/>
    </xf>
    <xf numFmtId="0" fontId="0" fillId="0" borderId="5" xfId="0" applyFill="1" applyBorder="1" applyAlignment="1">
      <alignment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9" xfId="0" applyFont="1" applyFill="1" applyBorder="1" applyAlignment="1">
      <alignment vertical="center"/>
    </xf>
    <xf numFmtId="0" fontId="0" fillId="0" borderId="10" xfId="0" applyFill="1" applyBorder="1" applyAlignment="1">
      <alignment vertical="center"/>
    </xf>
    <xf numFmtId="164" fontId="5" fillId="0" borderId="12" xfId="0" applyNumberFormat="1" applyFont="1" applyFill="1" applyBorder="1" applyAlignment="1">
      <alignment horizontal="right" vertical="center" wrapText="1"/>
    </xf>
    <xf numFmtId="0" fontId="2" fillId="2" borderId="0" xfId="0" applyFont="1" applyFill="1" applyBorder="1"/>
    <xf numFmtId="0" fontId="0" fillId="2" borderId="0" xfId="0"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right" vertical="center" wrapText="1"/>
    </xf>
    <xf numFmtId="164" fontId="5" fillId="2" borderId="0" xfId="0" applyNumberFormat="1" applyFont="1" applyFill="1" applyBorder="1" applyAlignment="1">
      <alignment horizontal="right" vertical="center" wrapText="1"/>
    </xf>
    <xf numFmtId="165" fontId="4" fillId="4" borderId="3" xfId="0" applyNumberFormat="1" applyFont="1" applyFill="1" applyBorder="1" applyAlignment="1">
      <alignment horizontal="right"/>
    </xf>
    <xf numFmtId="165" fontId="4" fillId="4" borderId="2" xfId="0" applyNumberFormat="1" applyFont="1" applyFill="1" applyBorder="1" applyAlignment="1">
      <alignment horizontal="right"/>
    </xf>
    <xf numFmtId="165" fontId="4" fillId="0" borderId="13" xfId="0" applyNumberFormat="1" applyFont="1" applyBorder="1" applyAlignment="1">
      <alignment horizontal="right"/>
    </xf>
    <xf numFmtId="165" fontId="4" fillId="0" borderId="12" xfId="0" applyNumberFormat="1" applyFont="1" applyBorder="1" applyAlignment="1">
      <alignment horizontal="right"/>
    </xf>
    <xf numFmtId="0" fontId="5" fillId="2" borderId="0" xfId="0" applyFont="1" applyFill="1" applyBorder="1" applyAlignment="1">
      <alignment vertical="center"/>
    </xf>
    <xf numFmtId="3" fontId="4" fillId="2" borderId="0" xfId="0" applyNumberFormat="1" applyFont="1" applyFill="1" applyBorder="1" applyAlignment="1">
      <alignment horizontal="right"/>
    </xf>
    <xf numFmtId="165" fontId="4" fillId="2" borderId="0" xfId="0" applyNumberFormat="1" applyFont="1" applyFill="1" applyBorder="1" applyAlignment="1">
      <alignment horizontal="right"/>
    </xf>
    <xf numFmtId="165" fontId="4" fillId="2" borderId="0" xfId="0" applyNumberFormat="1" applyFont="1" applyFill="1" applyBorder="1" applyAlignment="1">
      <alignment horizontal="right" vertical="center"/>
    </xf>
    <xf numFmtId="3"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7" xfId="0" applyNumberFormat="1" applyFont="1" applyBorder="1" applyAlignment="1">
      <alignment horizontal="right"/>
    </xf>
    <xf numFmtId="165" fontId="4" fillId="4" borderId="0" xfId="0" applyNumberFormat="1" applyFont="1" applyFill="1" applyBorder="1" applyAlignment="1">
      <alignment horizontal="right"/>
    </xf>
    <xf numFmtId="165" fontId="4" fillId="4" borderId="7" xfId="0" applyNumberFormat="1" applyFont="1" applyFill="1" applyBorder="1" applyAlignment="1">
      <alignment horizontal="right"/>
    </xf>
    <xf numFmtId="3" fontId="4" fillId="0" borderId="13" xfId="0" applyNumberFormat="1" applyFont="1" applyFill="1" applyBorder="1" applyAlignment="1">
      <alignment horizontal="right"/>
    </xf>
    <xf numFmtId="165" fontId="4" fillId="0" borderId="13" xfId="0" applyNumberFormat="1" applyFont="1" applyFill="1" applyBorder="1" applyAlignment="1">
      <alignment horizontal="right"/>
    </xf>
    <xf numFmtId="0" fontId="1" fillId="2" borderId="0" xfId="0" applyFont="1" applyFill="1" applyAlignment="1">
      <alignment wrapText="1"/>
    </xf>
    <xf numFmtId="0" fontId="12" fillId="2" borderId="0" xfId="0" applyFont="1" applyFill="1"/>
    <xf numFmtId="3" fontId="4" fillId="2" borderId="0" xfId="0" applyNumberFormat="1"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xf>
    <xf numFmtId="0" fontId="0" fillId="2" borderId="0" xfId="0" applyFill="1" applyAlignment="1">
      <alignment horizontal="left" vertical="center"/>
    </xf>
    <xf numFmtId="0" fontId="0" fillId="6" borderId="0" xfId="0" applyFill="1" applyAlignment="1">
      <alignment horizontal="left"/>
    </xf>
    <xf numFmtId="0" fontId="0" fillId="0" borderId="0" xfId="0" applyFont="1" applyFill="1"/>
    <xf numFmtId="0" fontId="0" fillId="0" borderId="0" xfId="0" applyFont="1" applyFill="1" applyBorder="1" applyAlignment="1">
      <alignment horizontal="left"/>
    </xf>
    <xf numFmtId="0" fontId="0" fillId="0" borderId="22" xfId="0" applyFont="1" applyFill="1" applyBorder="1" applyAlignment="1">
      <alignment horizontal="left"/>
    </xf>
    <xf numFmtId="3" fontId="0" fillId="0" borderId="0" xfId="0" applyNumberFormat="1" applyFont="1" applyFill="1" applyBorder="1" applyAlignment="1">
      <alignment horizontal="left"/>
    </xf>
    <xf numFmtId="164" fontId="0" fillId="0" borderId="0" xfId="0" applyNumberFormat="1" applyFont="1" applyFill="1" applyBorder="1" applyAlignment="1">
      <alignment horizontal="left"/>
    </xf>
    <xf numFmtId="3" fontId="0" fillId="0" borderId="23" xfId="0" applyNumberFormat="1" applyFont="1" applyFill="1" applyBorder="1" applyAlignment="1">
      <alignment horizontal="left"/>
    </xf>
    <xf numFmtId="0" fontId="0" fillId="0" borderId="23" xfId="0" applyFont="1" applyFill="1" applyBorder="1" applyAlignment="1">
      <alignment horizontal="left"/>
    </xf>
    <xf numFmtId="0" fontId="0" fillId="0" borderId="0" xfId="0" applyFont="1" applyFill="1" applyBorder="1" applyAlignment="1">
      <alignment horizontal="right"/>
    </xf>
    <xf numFmtId="164" fontId="0" fillId="0" borderId="22" xfId="0" applyNumberFormat="1"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vertical="center" wrapText="1"/>
    </xf>
    <xf numFmtId="0" fontId="0" fillId="0" borderId="0" xfId="0" applyFont="1" applyFill="1" applyBorder="1"/>
    <xf numFmtId="0" fontId="0" fillId="0" borderId="22" xfId="0" applyFont="1" applyFill="1" applyBorder="1" applyAlignment="1">
      <alignment horizontal="left" vertical="center" wrapText="1"/>
    </xf>
    <xf numFmtId="164" fontId="0" fillId="0" borderId="23" xfId="0" applyNumberFormat="1" applyFont="1" applyFill="1" applyBorder="1" applyAlignment="1">
      <alignment horizontal="left"/>
    </xf>
    <xf numFmtId="0" fontId="0" fillId="7" borderId="0" xfId="0" applyFont="1" applyFill="1" applyBorder="1" applyAlignment="1">
      <alignment horizontal="left"/>
    </xf>
    <xf numFmtId="0" fontId="0" fillId="7" borderId="22" xfId="0" applyFont="1" applyFill="1" applyBorder="1" applyAlignment="1">
      <alignment horizontal="left" vertical="center"/>
    </xf>
    <xf numFmtId="3" fontId="0" fillId="7" borderId="0" xfId="0" applyNumberFormat="1" applyFont="1" applyFill="1" applyBorder="1" applyAlignment="1">
      <alignment horizontal="left" vertical="center" wrapText="1"/>
    </xf>
    <xf numFmtId="3" fontId="0" fillId="7" borderId="0" xfId="0" applyNumberFormat="1" applyFont="1" applyFill="1"/>
    <xf numFmtId="3" fontId="0" fillId="7" borderId="23" xfId="0" applyNumberFormat="1" applyFont="1" applyFill="1" applyBorder="1" applyAlignment="1">
      <alignment horizontal="left" vertical="center" wrapText="1"/>
    </xf>
    <xf numFmtId="0" fontId="0" fillId="7" borderId="23" xfId="0" applyFont="1" applyFill="1" applyBorder="1" applyAlignment="1">
      <alignment horizontal="left" vertical="center" wrapText="1"/>
    </xf>
    <xf numFmtId="0" fontId="0" fillId="7" borderId="0" xfId="0" applyFont="1" applyFill="1" applyBorder="1" applyAlignment="1">
      <alignment horizontal="right" vertical="center" wrapText="1"/>
    </xf>
    <xf numFmtId="3" fontId="0" fillId="7" borderId="0" xfId="0" applyNumberFormat="1" applyFont="1" applyFill="1" applyBorder="1" applyAlignment="1">
      <alignment horizontal="left"/>
    </xf>
    <xf numFmtId="0" fontId="0" fillId="7" borderId="0" xfId="0" applyFont="1" applyFill="1" applyBorder="1" applyAlignment="1">
      <alignment horizontal="left" vertical="center" wrapText="1"/>
    </xf>
    <xf numFmtId="3" fontId="0" fillId="7" borderId="22" xfId="0" applyNumberFormat="1" applyFont="1" applyFill="1" applyBorder="1" applyAlignment="1">
      <alignment horizontal="left"/>
    </xf>
    <xf numFmtId="3" fontId="0" fillId="7" borderId="22" xfId="0" applyNumberFormat="1" applyFont="1" applyFill="1" applyBorder="1" applyAlignment="1">
      <alignment horizontal="left" vertical="center" wrapText="1"/>
    </xf>
    <xf numFmtId="0" fontId="0" fillId="7" borderId="0" xfId="0" applyFont="1" applyFill="1"/>
    <xf numFmtId="0" fontId="0" fillId="0" borderId="0" xfId="0" applyFont="1"/>
    <xf numFmtId="3" fontId="0" fillId="0" borderId="0" xfId="0" applyNumberFormat="1" applyFont="1" applyFill="1"/>
    <xf numFmtId="3" fontId="0" fillId="0" borderId="23" xfId="0" applyNumberFormat="1" applyFont="1" applyFill="1" applyBorder="1"/>
    <xf numFmtId="164" fontId="0" fillId="0" borderId="0" xfId="0" applyNumberFormat="1" applyFont="1" applyFill="1"/>
    <xf numFmtId="0" fontId="0" fillId="0" borderId="23" xfId="0" applyFont="1" applyFill="1" applyBorder="1"/>
    <xf numFmtId="164" fontId="0" fillId="0" borderId="0" xfId="0" applyNumberFormat="1" applyFont="1" applyFill="1" applyAlignment="1">
      <alignment horizontal="right"/>
    </xf>
    <xf numFmtId="3" fontId="13" fillId="0" borderId="0" xfId="0" applyNumberFormat="1" applyFont="1" applyFill="1" applyBorder="1" applyAlignment="1">
      <alignment horizontal="left" vertical="center" wrapText="1"/>
    </xf>
    <xf numFmtId="164" fontId="13" fillId="0" borderId="22" xfId="0" applyNumberFormat="1" applyFont="1" applyFill="1" applyBorder="1" applyAlignment="1">
      <alignment horizontal="left" vertical="center" wrapText="1"/>
    </xf>
    <xf numFmtId="3" fontId="13" fillId="0" borderId="23"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164" fontId="13" fillId="0" borderId="0" xfId="0" applyNumberFormat="1" applyFont="1" applyFill="1" applyBorder="1" applyAlignment="1">
      <alignment horizontal="left" vertical="center" wrapText="1"/>
    </xf>
    <xf numFmtId="0" fontId="0" fillId="8" borderId="0" xfId="0" applyFont="1" applyFill="1"/>
    <xf numFmtId="0" fontId="0" fillId="9" borderId="0" xfId="0" applyFont="1" applyFill="1" applyBorder="1" applyAlignment="1">
      <alignment horizontal="right"/>
    </xf>
    <xf numFmtId="0" fontId="0" fillId="8" borderId="0" xfId="0" applyFont="1" applyFill="1" applyBorder="1" applyAlignment="1">
      <alignment horizontal="left" vertical="center" wrapText="1"/>
    </xf>
    <xf numFmtId="0" fontId="0" fillId="8" borderId="0" xfId="0" applyFont="1" applyFill="1" applyBorder="1"/>
    <xf numFmtId="0" fontId="0" fillId="0" borderId="0" xfId="0" applyFont="1" applyBorder="1"/>
    <xf numFmtId="164" fontId="13" fillId="0" borderId="0" xfId="0" applyNumberFormat="1" applyFont="1" applyFill="1" applyBorder="1" applyAlignment="1">
      <alignment horizontal="right" vertical="center" wrapText="1"/>
    </xf>
    <xf numFmtId="4" fontId="0" fillId="0" borderId="23" xfId="0" applyNumberFormat="1" applyFont="1" applyFill="1" applyBorder="1"/>
    <xf numFmtId="0" fontId="13" fillId="0" borderId="22" xfId="0" applyFont="1" applyFill="1" applyBorder="1" applyAlignment="1">
      <alignment horizontal="left" vertical="center" wrapText="1"/>
    </xf>
    <xf numFmtId="0" fontId="0" fillId="7" borderId="23" xfId="0" applyFont="1" applyFill="1" applyBorder="1"/>
    <xf numFmtId="0" fontId="0" fillId="7" borderId="0" xfId="0" applyFont="1" applyFill="1" applyAlignment="1">
      <alignment horizontal="right"/>
    </xf>
    <xf numFmtId="0" fontId="0" fillId="7" borderId="22" xfId="0" applyFont="1" applyFill="1" applyBorder="1" applyAlignment="1">
      <alignment horizontal="left" vertical="center" wrapText="1"/>
    </xf>
    <xf numFmtId="4" fontId="0" fillId="0" borderId="0" xfId="0" applyNumberFormat="1" applyFont="1" applyFill="1"/>
    <xf numFmtId="4" fontId="0" fillId="0" borderId="0" xfId="0" applyNumberFormat="1"/>
    <xf numFmtId="4" fontId="0" fillId="0" borderId="23" xfId="0" applyNumberFormat="1" applyBorder="1"/>
    <xf numFmtId="0" fontId="0" fillId="0" borderId="22" xfId="0" applyBorder="1"/>
    <xf numFmtId="3" fontId="0" fillId="0" borderId="0" xfId="0" applyNumberFormat="1" applyFont="1" applyFill="1" applyBorder="1" applyAlignment="1">
      <alignment horizontal="right"/>
    </xf>
    <xf numFmtId="164" fontId="0" fillId="0" borderId="22" xfId="0" applyNumberFormat="1" applyFont="1" applyFill="1" applyBorder="1" applyAlignment="1">
      <alignment horizontal="right"/>
    </xf>
    <xf numFmtId="3" fontId="0" fillId="0" borderId="0" xfId="0" applyNumberFormat="1" applyFont="1" applyFill="1" applyBorder="1" applyAlignment="1">
      <alignment horizontal="right" vertical="center" wrapText="1"/>
    </xf>
    <xf numFmtId="3" fontId="0" fillId="0" borderId="22" xfId="0" applyNumberFormat="1" applyFont="1" applyFill="1" applyBorder="1"/>
    <xf numFmtId="164" fontId="0" fillId="0" borderId="0" xfId="0" applyNumberFormat="1" applyFont="1" applyFill="1" applyBorder="1" applyAlignment="1">
      <alignment horizontal="right"/>
    </xf>
    <xf numFmtId="0" fontId="14" fillId="0" borderId="0" xfId="0" applyFont="1" applyFill="1" applyBorder="1" applyAlignment="1">
      <alignment vertical="center"/>
    </xf>
    <xf numFmtId="0" fontId="0" fillId="0" borderId="0" xfId="0" applyFill="1" applyBorder="1"/>
    <xf numFmtId="0" fontId="0" fillId="0" borderId="0" xfId="0" applyFont="1" applyFill="1" applyBorder="1" applyAlignment="1">
      <alignment vertical="center"/>
    </xf>
    <xf numFmtId="0" fontId="0" fillId="0" borderId="23" xfId="0" applyBorder="1"/>
    <xf numFmtId="164" fontId="0" fillId="0" borderId="22" xfId="0" applyNumberFormat="1" applyFont="1" applyFill="1" applyBorder="1"/>
    <xf numFmtId="3" fontId="0" fillId="0" borderId="0" xfId="0" applyNumberFormat="1" applyFont="1" applyFill="1" applyBorder="1"/>
    <xf numFmtId="3" fontId="0" fillId="0" borderId="0" xfId="0" applyNumberFormat="1" applyFont="1" applyFill="1" applyBorder="1" applyAlignment="1">
      <alignment horizontal="left" vertical="center" wrapText="1"/>
    </xf>
    <xf numFmtId="0" fontId="0" fillId="10" borderId="0" xfId="0" applyFont="1" applyFill="1" applyBorder="1"/>
    <xf numFmtId="0" fontId="0" fillId="10" borderId="0" xfId="0" applyFont="1" applyFill="1" applyBorder="1" applyAlignment="1">
      <alignment horizontal="right"/>
    </xf>
    <xf numFmtId="0" fontId="0" fillId="10" borderId="0" xfId="0" applyFont="1" applyFill="1" applyBorder="1" applyAlignment="1">
      <alignment horizontal="left"/>
    </xf>
    <xf numFmtId="0" fontId="5" fillId="0" borderId="11" xfId="0" applyFont="1" applyFill="1" applyBorder="1" applyAlignment="1">
      <alignment horizontal="right" vertical="center" wrapText="1"/>
    </xf>
    <xf numFmtId="0" fontId="5" fillId="0" borderId="24" xfId="0" applyFont="1" applyFill="1" applyBorder="1" applyAlignment="1">
      <alignment horizontal="right" vertical="center" wrapText="1"/>
    </xf>
    <xf numFmtId="164" fontId="5" fillId="0" borderId="14" xfId="0" applyNumberFormat="1" applyFont="1" applyFill="1" applyBorder="1" applyAlignment="1">
      <alignment horizontal="right" vertical="center" wrapText="1"/>
    </xf>
    <xf numFmtId="0" fontId="4" fillId="4" borderId="1" xfId="0" applyFont="1" applyFill="1" applyBorder="1" applyAlignment="1">
      <alignment horizontal="right"/>
    </xf>
    <xf numFmtId="0" fontId="4" fillId="0" borderId="11" xfId="0" applyFont="1" applyBorder="1" applyAlignment="1">
      <alignment horizontal="right"/>
    </xf>
    <xf numFmtId="3" fontId="4" fillId="2" borderId="6" xfId="0" applyNumberFormat="1" applyFont="1" applyFill="1" applyBorder="1" applyAlignment="1">
      <alignment horizontal="right" vertical="center"/>
    </xf>
    <xf numFmtId="164" fontId="4" fillId="2" borderId="7" xfId="0" applyNumberFormat="1" applyFont="1" applyFill="1" applyBorder="1" applyAlignment="1">
      <alignment horizontal="right" vertical="center"/>
    </xf>
    <xf numFmtId="3" fontId="4" fillId="4" borderId="1" xfId="0" applyNumberFormat="1" applyFont="1" applyFill="1" applyBorder="1" applyAlignment="1">
      <alignment horizontal="right"/>
    </xf>
    <xf numFmtId="3" fontId="4" fillId="0" borderId="6" xfId="0" applyNumberFormat="1" applyFont="1" applyBorder="1" applyAlignment="1">
      <alignment horizontal="right"/>
    </xf>
    <xf numFmtId="3" fontId="4" fillId="4" borderId="6" xfId="0" applyNumberFormat="1" applyFont="1" applyFill="1" applyBorder="1" applyAlignment="1">
      <alignment horizontal="right"/>
    </xf>
    <xf numFmtId="3" fontId="4" fillId="0" borderId="11" xfId="0" applyNumberFormat="1" applyFont="1" applyBorder="1" applyAlignment="1">
      <alignment horizontal="right"/>
    </xf>
    <xf numFmtId="1" fontId="4" fillId="4" borderId="1" xfId="0" applyNumberFormat="1" applyFont="1" applyFill="1" applyBorder="1" applyAlignment="1">
      <alignment horizontal="right"/>
    </xf>
    <xf numFmtId="1" fontId="4" fillId="0" borderId="11" xfId="0" applyNumberFormat="1" applyFont="1" applyBorder="1" applyAlignment="1">
      <alignment horizontal="right"/>
    </xf>
    <xf numFmtId="1" fontId="4" fillId="2" borderId="6" xfId="0" applyNumberFormat="1" applyFont="1" applyFill="1" applyBorder="1" applyAlignment="1">
      <alignment horizontal="right" vertical="center"/>
    </xf>
    <xf numFmtId="1" fontId="4" fillId="0" borderId="6" xfId="0" applyNumberFormat="1" applyFont="1" applyBorder="1" applyAlignment="1">
      <alignment horizontal="right"/>
    </xf>
    <xf numFmtId="1" fontId="4" fillId="4" borderId="6" xfId="0" applyNumberFormat="1" applyFont="1" applyFill="1" applyBorder="1" applyAlignment="1">
      <alignment horizontal="right"/>
    </xf>
    <xf numFmtId="0" fontId="5" fillId="0" borderId="25" xfId="0" applyFont="1" applyFill="1" applyBorder="1" applyAlignment="1">
      <alignment horizontal="right" vertical="center" wrapText="1"/>
    </xf>
    <xf numFmtId="164" fontId="4" fillId="4" borderId="19" xfId="0" applyNumberFormat="1" applyFont="1" applyFill="1" applyBorder="1" applyAlignment="1">
      <alignment horizontal="right"/>
    </xf>
    <xf numFmtId="164" fontId="4" fillId="0" borderId="21" xfId="0" applyNumberFormat="1" applyFont="1" applyBorder="1" applyAlignment="1">
      <alignment horizontal="right"/>
    </xf>
    <xf numFmtId="164" fontId="4" fillId="2" borderId="20" xfId="0" applyNumberFormat="1" applyFont="1" applyFill="1" applyBorder="1" applyAlignment="1">
      <alignment horizontal="right" vertical="center"/>
    </xf>
    <xf numFmtId="164" fontId="4" fillId="0" borderId="20" xfId="0" applyNumberFormat="1" applyFont="1" applyBorder="1" applyAlignment="1">
      <alignment horizontal="right"/>
    </xf>
    <xf numFmtId="164" fontId="4" fillId="4" borderId="20" xfId="0" applyNumberFormat="1" applyFont="1" applyFill="1" applyBorder="1" applyAlignment="1">
      <alignment horizontal="right"/>
    </xf>
    <xf numFmtId="0" fontId="5" fillId="0" borderId="2" xfId="0" applyFont="1" applyFill="1" applyBorder="1" applyAlignment="1">
      <alignment horizontal="center" vertical="top" wrapText="1"/>
    </xf>
    <xf numFmtId="0" fontId="5" fillId="0" borderId="7" xfId="0" applyFont="1" applyFill="1" applyBorder="1" applyAlignment="1">
      <alignment horizontal="center" vertical="top" wrapText="1"/>
    </xf>
    <xf numFmtId="3" fontId="5" fillId="0" borderId="8" xfId="0" applyNumberFormat="1" applyFont="1" applyBorder="1" applyAlignment="1">
      <alignment horizontal="center"/>
    </xf>
    <xf numFmtId="3" fontId="5" fillId="0" borderId="24" xfId="0" applyNumberFormat="1" applyFont="1" applyBorder="1" applyAlignment="1">
      <alignment horizontal="center"/>
    </xf>
    <xf numFmtId="3" fontId="5" fillId="0" borderId="14" xfId="0" applyNumberFormat="1" applyFont="1" applyBorder="1" applyAlignment="1">
      <alignment horizontal="center"/>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1"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2"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1" xfId="0" applyFont="1" applyFill="1" applyBorder="1" applyAlignment="1">
      <alignment horizontal="center" vertical="center"/>
    </xf>
    <xf numFmtId="0" fontId="0" fillId="0" borderId="0" xfId="0" applyFont="1" applyFill="1" applyBorder="1" applyAlignment="1">
      <alignment horizontal="center" wrapText="1"/>
    </xf>
    <xf numFmtId="0" fontId="15" fillId="0" borderId="0" xfId="0" applyFont="1"/>
    <xf numFmtId="0" fontId="16" fillId="0" borderId="0" xfId="0" applyFont="1"/>
    <xf numFmtId="0" fontId="17" fillId="0" borderId="0" xfId="0" applyFont="1" applyFill="1" applyBorder="1" applyAlignment="1">
      <alignment horizontal="right"/>
    </xf>
    <xf numFmtId="0" fontId="17" fillId="0" borderId="0" xfId="0" applyFont="1" applyAlignment="1">
      <alignment horizontal="right"/>
    </xf>
    <xf numFmtId="0" fontId="16" fillId="0" borderId="0" xfId="0" applyFont="1" applyFill="1" applyAlignment="1">
      <alignment wrapText="1"/>
    </xf>
    <xf numFmtId="0" fontId="15" fillId="0" borderId="0" xfId="0" applyFont="1" applyFill="1"/>
    <xf numFmtId="0" fontId="18" fillId="0" borderId="0" xfId="0" applyFont="1" applyFill="1"/>
    <xf numFmtId="0" fontId="19" fillId="0" borderId="0" xfId="0" applyFont="1"/>
    <xf numFmtId="0" fontId="20" fillId="0" borderId="0" xfId="0" applyFont="1" applyAlignment="1">
      <alignment horizontal="left" vertical="center" wrapText="1"/>
    </xf>
    <xf numFmtId="0" fontId="21" fillId="0" borderId="0" xfId="1" applyFont="1"/>
    <xf numFmtId="0" fontId="22" fillId="0" borderId="0" xfId="1" applyFont="1"/>
    <xf numFmtId="0" fontId="23" fillId="0" borderId="0" xfId="0" applyFont="1"/>
    <xf numFmtId="0" fontId="25" fillId="0" borderId="0" xfId="2" applyFont="1"/>
    <xf numFmtId="0" fontId="19" fillId="0" borderId="0" xfId="0" applyFont="1" applyFill="1"/>
    <xf numFmtId="0" fontId="26" fillId="0" borderId="0" xfId="0" applyFont="1"/>
    <xf numFmtId="0" fontId="24" fillId="0" borderId="0" xfId="2"/>
  </cellXfs>
  <cellStyles count="3">
    <cellStyle name="Hyperlink" xfId="2" builtinId="8"/>
    <cellStyle name="Normal" xfId="0" builtinId="0"/>
    <cellStyle name="Normal 5" xfId="1"/>
  </cellStyles>
  <dxfs count="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114299</xdr:colOff>
      <xdr:row>12</xdr:row>
      <xdr:rowOff>0</xdr:rowOff>
    </xdr:from>
    <xdr:to>
      <xdr:col>14</xdr:col>
      <xdr:colOff>590550</xdr:colOff>
      <xdr:row>26</xdr:row>
      <xdr:rowOff>66675</xdr:rowOff>
    </xdr:to>
    <xdr:sp macro="" textlink="">
      <xdr:nvSpPr>
        <xdr:cNvPr id="2" name="Rectangle 1"/>
        <xdr:cNvSpPr/>
      </xdr:nvSpPr>
      <xdr:spPr>
        <a:xfrm>
          <a:off x="114299" y="1819275"/>
          <a:ext cx="14382751" cy="3562350"/>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12</xdr:col>
      <xdr:colOff>542925</xdr:colOff>
      <xdr:row>5</xdr:row>
      <xdr:rowOff>85725</xdr:rowOff>
    </xdr:from>
    <xdr:to>
      <xdr:col>14</xdr:col>
      <xdr:colOff>516688</xdr:colOff>
      <xdr:row>9</xdr:row>
      <xdr:rowOff>136071</xdr:rowOff>
    </xdr:to>
    <xdr:pic>
      <xdr:nvPicPr>
        <xdr:cNvPr id="3" name="Picture 2" descr="RS18577_cobrand logo panel ACRY DARK RGB PARTNERSHIP-hpr.jpg"/>
        <xdr:cNvPicPr>
          <a:picLocks noChangeAspect="1"/>
        </xdr:cNvPicPr>
      </xdr:nvPicPr>
      <xdr:blipFill>
        <a:blip xmlns:r="http://schemas.openxmlformats.org/officeDocument/2006/relationships" r:embed="rId1" cstate="print"/>
        <a:stretch>
          <a:fillRect/>
        </a:stretch>
      </xdr:blipFill>
      <xdr:spPr>
        <a:xfrm>
          <a:off x="13230225" y="1000125"/>
          <a:ext cx="1192963" cy="774246"/>
        </a:xfrm>
        <a:prstGeom prst="rect">
          <a:avLst/>
        </a:prstGeom>
      </xdr:spPr>
    </xdr:pic>
    <xdr:clientData/>
  </xdr:twoCellAnchor>
  <xdr:twoCellAnchor editAs="oneCell">
    <xdr:from>
      <xdr:col>12</xdr:col>
      <xdr:colOff>476250</xdr:colOff>
      <xdr:row>0</xdr:row>
      <xdr:rowOff>123825</xdr:rowOff>
    </xdr:from>
    <xdr:to>
      <xdr:col>14</xdr:col>
      <xdr:colOff>523874</xdr:colOff>
      <xdr:row>3</xdr:row>
      <xdr:rowOff>114300</xdr:rowOff>
    </xdr:to>
    <xdr:pic>
      <xdr:nvPicPr>
        <xdr:cNvPr id="4" name="Picture 3" descr="CRUK_Pos_RGB_4.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403" t="12921" r="6097" b="12909"/>
        <a:stretch>
          <a:fillRect/>
        </a:stretch>
      </xdr:blipFill>
      <xdr:spPr bwMode="auto">
        <a:xfrm>
          <a:off x="13163550" y="123825"/>
          <a:ext cx="1266824"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28575</xdr:colOff>
      <xdr:row>3</xdr:row>
      <xdr:rowOff>0</xdr:rowOff>
    </xdr:from>
    <xdr:ext cx="1503475" cy="960474"/>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175" y="542925"/>
          <a:ext cx="1503475" cy="96047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CIN/CRUK/RTDStage/Workbook/RTD_2012_13_STAGE_WORKBOOK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tro"/>
      <sheetName val="Info"/>
      <sheetName val="RTDstagebyroute"/>
      <sheetName val="RTDstage_data"/>
      <sheetName val="RTDroutebystage"/>
      <sheetName val="RTDroute_data"/>
      <sheetName val="Sex"/>
      <sheetName val="Sex_data"/>
      <sheetName val="Age"/>
      <sheetName val="Age_data"/>
      <sheetName val="Deprivation"/>
      <sheetName val="Deprivation_data"/>
      <sheetName val="Ethnicity"/>
      <sheetName val="Ethnicity_data"/>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cin.org.uk/view?rid=3036" TargetMode="External"/><Relationship Id="rId2" Type="http://schemas.openxmlformats.org/officeDocument/2006/relationships/hyperlink" Target="http://www.ncin.org.uk/view?rid=3037" TargetMode="External"/><Relationship Id="rId1" Type="http://schemas.openxmlformats.org/officeDocument/2006/relationships/hyperlink" Target="mailto:ncrasenquiries@phe.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VL28"/>
  <sheetViews>
    <sheetView showGridLines="0" showRowColHeaders="0" tabSelected="1" workbookViewId="0">
      <selection activeCell="B15" sqref="B15:O15"/>
    </sheetView>
  </sheetViews>
  <sheetFormatPr defaultColWidth="0" defaultRowHeight="14.25" zeroHeight="1" x14ac:dyDescent="0.2"/>
  <cols>
    <col min="1" max="1" width="3.42578125" style="211" customWidth="1"/>
    <col min="2" max="2" width="141.140625" style="211" customWidth="1"/>
    <col min="3" max="12" width="4.5703125" style="211" customWidth="1"/>
    <col min="13" max="17" width="9.140625" style="211" customWidth="1"/>
    <col min="18" max="256" width="9.140625" style="211" hidden="1"/>
    <col min="257" max="257" width="3.42578125" style="211" hidden="1"/>
    <col min="258" max="258" width="45.7109375" style="211" hidden="1"/>
    <col min="259" max="259" width="18.5703125" style="211" hidden="1"/>
    <col min="260" max="260" width="25.140625" style="211" hidden="1"/>
    <col min="261" max="512" width="9.140625" style="211" hidden="1"/>
    <col min="513" max="513" width="3.42578125" style="211" hidden="1"/>
    <col min="514" max="514" width="45.7109375" style="211" hidden="1"/>
    <col min="515" max="515" width="18.5703125" style="211" hidden="1"/>
    <col min="516" max="516" width="25.140625" style="211" hidden="1"/>
    <col min="517" max="768" width="9.140625" style="211" hidden="1"/>
    <col min="769" max="769" width="3.42578125" style="211" hidden="1"/>
    <col min="770" max="770" width="45.7109375" style="211" hidden="1"/>
    <col min="771" max="771" width="18.5703125" style="211" hidden="1"/>
    <col min="772" max="772" width="25.140625" style="211" hidden="1"/>
    <col min="773" max="1024" width="9.140625" style="211" hidden="1"/>
    <col min="1025" max="1025" width="3.42578125" style="211" hidden="1"/>
    <col min="1026" max="1026" width="45.7109375" style="211" hidden="1"/>
    <col min="1027" max="1027" width="18.5703125" style="211" hidden="1"/>
    <col min="1028" max="1028" width="25.140625" style="211" hidden="1"/>
    <col min="1029" max="1280" width="9.140625" style="211" hidden="1"/>
    <col min="1281" max="1281" width="3.42578125" style="211" hidden="1"/>
    <col min="1282" max="1282" width="45.7109375" style="211" hidden="1"/>
    <col min="1283" max="1283" width="18.5703125" style="211" hidden="1"/>
    <col min="1284" max="1284" width="25.140625" style="211" hidden="1"/>
    <col min="1285" max="1536" width="9.140625" style="211" hidden="1"/>
    <col min="1537" max="1537" width="3.42578125" style="211" hidden="1"/>
    <col min="1538" max="1538" width="45.7109375" style="211" hidden="1"/>
    <col min="1539" max="1539" width="18.5703125" style="211" hidden="1"/>
    <col min="1540" max="1540" width="25.140625" style="211" hidden="1"/>
    <col min="1541" max="1792" width="9.140625" style="211" hidden="1"/>
    <col min="1793" max="1793" width="3.42578125" style="211" hidden="1"/>
    <col min="1794" max="1794" width="45.7109375" style="211" hidden="1"/>
    <col min="1795" max="1795" width="18.5703125" style="211" hidden="1"/>
    <col min="1796" max="1796" width="25.140625" style="211" hidden="1"/>
    <col min="1797" max="2048" width="9.140625" style="211" hidden="1"/>
    <col min="2049" max="2049" width="3.42578125" style="211" hidden="1"/>
    <col min="2050" max="2050" width="45.7109375" style="211" hidden="1"/>
    <col min="2051" max="2051" width="18.5703125" style="211" hidden="1"/>
    <col min="2052" max="2052" width="25.140625" style="211" hidden="1"/>
    <col min="2053" max="2304" width="9.140625" style="211" hidden="1"/>
    <col min="2305" max="2305" width="3.42578125" style="211" hidden="1"/>
    <col min="2306" max="2306" width="45.7109375" style="211" hidden="1"/>
    <col min="2307" max="2307" width="18.5703125" style="211" hidden="1"/>
    <col min="2308" max="2308" width="25.140625" style="211" hidden="1"/>
    <col min="2309" max="2560" width="9.140625" style="211" hidden="1"/>
    <col min="2561" max="2561" width="3.42578125" style="211" hidden="1"/>
    <col min="2562" max="2562" width="45.7109375" style="211" hidden="1"/>
    <col min="2563" max="2563" width="18.5703125" style="211" hidden="1"/>
    <col min="2564" max="2564" width="25.140625" style="211" hidden="1"/>
    <col min="2565" max="2816" width="9.140625" style="211" hidden="1"/>
    <col min="2817" max="2817" width="3.42578125" style="211" hidden="1"/>
    <col min="2818" max="2818" width="45.7109375" style="211" hidden="1"/>
    <col min="2819" max="2819" width="18.5703125" style="211" hidden="1"/>
    <col min="2820" max="2820" width="25.140625" style="211" hidden="1"/>
    <col min="2821" max="3072" width="9.140625" style="211" hidden="1"/>
    <col min="3073" max="3073" width="3.42578125" style="211" hidden="1"/>
    <col min="3074" max="3074" width="45.7109375" style="211" hidden="1"/>
    <col min="3075" max="3075" width="18.5703125" style="211" hidden="1"/>
    <col min="3076" max="3076" width="25.140625" style="211" hidden="1"/>
    <col min="3077" max="3328" width="9.140625" style="211" hidden="1"/>
    <col min="3329" max="3329" width="3.42578125" style="211" hidden="1"/>
    <col min="3330" max="3330" width="45.7109375" style="211" hidden="1"/>
    <col min="3331" max="3331" width="18.5703125" style="211" hidden="1"/>
    <col min="3332" max="3332" width="25.140625" style="211" hidden="1"/>
    <col min="3333" max="3584" width="9.140625" style="211" hidden="1"/>
    <col min="3585" max="3585" width="3.42578125" style="211" hidden="1"/>
    <col min="3586" max="3586" width="45.7109375" style="211" hidden="1"/>
    <col min="3587" max="3587" width="18.5703125" style="211" hidden="1"/>
    <col min="3588" max="3588" width="25.140625" style="211" hidden="1"/>
    <col min="3589" max="3840" width="9.140625" style="211" hidden="1"/>
    <col min="3841" max="3841" width="3.42578125" style="211" hidden="1"/>
    <col min="3842" max="3842" width="45.7109375" style="211" hidden="1"/>
    <col min="3843" max="3843" width="18.5703125" style="211" hidden="1"/>
    <col min="3844" max="3844" width="25.140625" style="211" hidden="1"/>
    <col min="3845" max="4096" width="9.140625" style="211" hidden="1"/>
    <col min="4097" max="4097" width="3.42578125" style="211" hidden="1"/>
    <col min="4098" max="4098" width="45.7109375" style="211" hidden="1"/>
    <col min="4099" max="4099" width="18.5703125" style="211" hidden="1"/>
    <col min="4100" max="4100" width="25.140625" style="211" hidden="1"/>
    <col min="4101" max="4352" width="9.140625" style="211" hidden="1"/>
    <col min="4353" max="4353" width="3.42578125" style="211" hidden="1"/>
    <col min="4354" max="4354" width="45.7109375" style="211" hidden="1"/>
    <col min="4355" max="4355" width="18.5703125" style="211" hidden="1"/>
    <col min="4356" max="4356" width="25.140625" style="211" hidden="1"/>
    <col min="4357" max="4608" width="9.140625" style="211" hidden="1"/>
    <col min="4609" max="4609" width="3.42578125" style="211" hidden="1"/>
    <col min="4610" max="4610" width="45.7109375" style="211" hidden="1"/>
    <col min="4611" max="4611" width="18.5703125" style="211" hidden="1"/>
    <col min="4612" max="4612" width="25.140625" style="211" hidden="1"/>
    <col min="4613" max="4864" width="9.140625" style="211" hidden="1"/>
    <col min="4865" max="4865" width="3.42578125" style="211" hidden="1"/>
    <col min="4866" max="4866" width="45.7109375" style="211" hidden="1"/>
    <col min="4867" max="4867" width="18.5703125" style="211" hidden="1"/>
    <col min="4868" max="4868" width="25.140625" style="211" hidden="1"/>
    <col min="4869" max="5120" width="9.140625" style="211" hidden="1"/>
    <col min="5121" max="5121" width="3.42578125" style="211" hidden="1"/>
    <col min="5122" max="5122" width="45.7109375" style="211" hidden="1"/>
    <col min="5123" max="5123" width="18.5703125" style="211" hidden="1"/>
    <col min="5124" max="5124" width="25.140625" style="211" hidden="1"/>
    <col min="5125" max="5376" width="9.140625" style="211" hidden="1"/>
    <col min="5377" max="5377" width="3.42578125" style="211" hidden="1"/>
    <col min="5378" max="5378" width="45.7109375" style="211" hidden="1"/>
    <col min="5379" max="5379" width="18.5703125" style="211" hidden="1"/>
    <col min="5380" max="5380" width="25.140625" style="211" hidden="1"/>
    <col min="5381" max="5632" width="9.140625" style="211" hidden="1"/>
    <col min="5633" max="5633" width="3.42578125" style="211" hidden="1"/>
    <col min="5634" max="5634" width="45.7109375" style="211" hidden="1"/>
    <col min="5635" max="5635" width="18.5703125" style="211" hidden="1"/>
    <col min="5636" max="5636" width="25.140625" style="211" hidden="1"/>
    <col min="5637" max="5888" width="9.140625" style="211" hidden="1"/>
    <col min="5889" max="5889" width="3.42578125" style="211" hidden="1"/>
    <col min="5890" max="5890" width="45.7109375" style="211" hidden="1"/>
    <col min="5891" max="5891" width="18.5703125" style="211" hidden="1"/>
    <col min="5892" max="5892" width="25.140625" style="211" hidden="1"/>
    <col min="5893" max="6144" width="9.140625" style="211" hidden="1"/>
    <col min="6145" max="6145" width="3.42578125" style="211" hidden="1"/>
    <col min="6146" max="6146" width="45.7109375" style="211" hidden="1"/>
    <col min="6147" max="6147" width="18.5703125" style="211" hidden="1"/>
    <col min="6148" max="6148" width="25.140625" style="211" hidden="1"/>
    <col min="6149" max="6400" width="9.140625" style="211" hidden="1"/>
    <col min="6401" max="6401" width="3.42578125" style="211" hidden="1"/>
    <col min="6402" max="6402" width="45.7109375" style="211" hidden="1"/>
    <col min="6403" max="6403" width="18.5703125" style="211" hidden="1"/>
    <col min="6404" max="6404" width="25.140625" style="211" hidden="1"/>
    <col min="6405" max="6656" width="9.140625" style="211" hidden="1"/>
    <col min="6657" max="6657" width="3.42578125" style="211" hidden="1"/>
    <col min="6658" max="6658" width="45.7109375" style="211" hidden="1"/>
    <col min="6659" max="6659" width="18.5703125" style="211" hidden="1"/>
    <col min="6660" max="6660" width="25.140625" style="211" hidden="1"/>
    <col min="6661" max="6912" width="9.140625" style="211" hidden="1"/>
    <col min="6913" max="6913" width="3.42578125" style="211" hidden="1"/>
    <col min="6914" max="6914" width="45.7109375" style="211" hidden="1"/>
    <col min="6915" max="6915" width="18.5703125" style="211" hidden="1"/>
    <col min="6916" max="6916" width="25.140625" style="211" hidden="1"/>
    <col min="6917" max="7168" width="9.140625" style="211" hidden="1"/>
    <col min="7169" max="7169" width="3.42578125" style="211" hidden="1"/>
    <col min="7170" max="7170" width="45.7109375" style="211" hidden="1"/>
    <col min="7171" max="7171" width="18.5703125" style="211" hidden="1"/>
    <col min="7172" max="7172" width="25.140625" style="211" hidden="1"/>
    <col min="7173" max="7424" width="9.140625" style="211" hidden="1"/>
    <col min="7425" max="7425" width="3.42578125" style="211" hidden="1"/>
    <col min="7426" max="7426" width="45.7109375" style="211" hidden="1"/>
    <col min="7427" max="7427" width="18.5703125" style="211" hidden="1"/>
    <col min="7428" max="7428" width="25.140625" style="211" hidden="1"/>
    <col min="7429" max="7680" width="9.140625" style="211" hidden="1"/>
    <col min="7681" max="7681" width="3.42578125" style="211" hidden="1"/>
    <col min="7682" max="7682" width="45.7109375" style="211" hidden="1"/>
    <col min="7683" max="7683" width="18.5703125" style="211" hidden="1"/>
    <col min="7684" max="7684" width="25.140625" style="211" hidden="1"/>
    <col min="7685" max="7936" width="9.140625" style="211" hidden="1"/>
    <col min="7937" max="7937" width="3.42578125" style="211" hidden="1"/>
    <col min="7938" max="7938" width="45.7109375" style="211" hidden="1"/>
    <col min="7939" max="7939" width="18.5703125" style="211" hidden="1"/>
    <col min="7940" max="7940" width="25.140625" style="211" hidden="1"/>
    <col min="7941" max="8192" width="9.140625" style="211" hidden="1"/>
    <col min="8193" max="8193" width="3.42578125" style="211" hidden="1"/>
    <col min="8194" max="8194" width="45.7109375" style="211" hidden="1"/>
    <col min="8195" max="8195" width="18.5703125" style="211" hidden="1"/>
    <col min="8196" max="8196" width="25.140625" style="211" hidden="1"/>
    <col min="8197" max="8448" width="9.140625" style="211" hidden="1"/>
    <col min="8449" max="8449" width="3.42578125" style="211" hidden="1"/>
    <col min="8450" max="8450" width="45.7109375" style="211" hidden="1"/>
    <col min="8451" max="8451" width="18.5703125" style="211" hidden="1"/>
    <col min="8452" max="8452" width="25.140625" style="211" hidden="1"/>
    <col min="8453" max="8704" width="9.140625" style="211" hidden="1"/>
    <col min="8705" max="8705" width="3.42578125" style="211" hidden="1"/>
    <col min="8706" max="8706" width="45.7109375" style="211" hidden="1"/>
    <col min="8707" max="8707" width="18.5703125" style="211" hidden="1"/>
    <col min="8708" max="8708" width="25.140625" style="211" hidden="1"/>
    <col min="8709" max="8960" width="9.140625" style="211" hidden="1"/>
    <col min="8961" max="8961" width="3.42578125" style="211" hidden="1"/>
    <col min="8962" max="8962" width="45.7109375" style="211" hidden="1"/>
    <col min="8963" max="8963" width="18.5703125" style="211" hidden="1"/>
    <col min="8964" max="8964" width="25.140625" style="211" hidden="1"/>
    <col min="8965" max="9216" width="9.140625" style="211" hidden="1"/>
    <col min="9217" max="9217" width="3.42578125" style="211" hidden="1"/>
    <col min="9218" max="9218" width="45.7109375" style="211" hidden="1"/>
    <col min="9219" max="9219" width="18.5703125" style="211" hidden="1"/>
    <col min="9220" max="9220" width="25.140625" style="211" hidden="1"/>
    <col min="9221" max="9472" width="9.140625" style="211" hidden="1"/>
    <col min="9473" max="9473" width="3.42578125" style="211" hidden="1"/>
    <col min="9474" max="9474" width="45.7109375" style="211" hidden="1"/>
    <col min="9475" max="9475" width="18.5703125" style="211" hidden="1"/>
    <col min="9476" max="9476" width="25.140625" style="211" hidden="1"/>
    <col min="9477" max="9728" width="9.140625" style="211" hidden="1"/>
    <col min="9729" max="9729" width="3.42578125" style="211" hidden="1"/>
    <col min="9730" max="9730" width="45.7109375" style="211" hidden="1"/>
    <col min="9731" max="9731" width="18.5703125" style="211" hidden="1"/>
    <col min="9732" max="9732" width="25.140625" style="211" hidden="1"/>
    <col min="9733" max="9984" width="9.140625" style="211" hidden="1"/>
    <col min="9985" max="9985" width="3.42578125" style="211" hidden="1"/>
    <col min="9986" max="9986" width="45.7109375" style="211" hidden="1"/>
    <col min="9987" max="9987" width="18.5703125" style="211" hidden="1"/>
    <col min="9988" max="9988" width="25.140625" style="211" hidden="1"/>
    <col min="9989" max="10240" width="9.140625" style="211" hidden="1"/>
    <col min="10241" max="10241" width="3.42578125" style="211" hidden="1"/>
    <col min="10242" max="10242" width="45.7109375" style="211" hidden="1"/>
    <col min="10243" max="10243" width="18.5703125" style="211" hidden="1"/>
    <col min="10244" max="10244" width="25.140625" style="211" hidden="1"/>
    <col min="10245" max="10496" width="9.140625" style="211" hidden="1"/>
    <col min="10497" max="10497" width="3.42578125" style="211" hidden="1"/>
    <col min="10498" max="10498" width="45.7109375" style="211" hidden="1"/>
    <col min="10499" max="10499" width="18.5703125" style="211" hidden="1"/>
    <col min="10500" max="10500" width="25.140625" style="211" hidden="1"/>
    <col min="10501" max="10752" width="9.140625" style="211" hidden="1"/>
    <col min="10753" max="10753" width="3.42578125" style="211" hidden="1"/>
    <col min="10754" max="10754" width="45.7109375" style="211" hidden="1"/>
    <col min="10755" max="10755" width="18.5703125" style="211" hidden="1"/>
    <col min="10756" max="10756" width="25.140625" style="211" hidden="1"/>
    <col min="10757" max="11008" width="9.140625" style="211" hidden="1"/>
    <col min="11009" max="11009" width="3.42578125" style="211" hidden="1"/>
    <col min="11010" max="11010" width="45.7109375" style="211" hidden="1"/>
    <col min="11011" max="11011" width="18.5703125" style="211" hidden="1"/>
    <col min="11012" max="11012" width="25.140625" style="211" hidden="1"/>
    <col min="11013" max="11264" width="9.140625" style="211" hidden="1"/>
    <col min="11265" max="11265" width="3.42578125" style="211" hidden="1"/>
    <col min="11266" max="11266" width="45.7109375" style="211" hidden="1"/>
    <col min="11267" max="11267" width="18.5703125" style="211" hidden="1"/>
    <col min="11268" max="11268" width="25.140625" style="211" hidden="1"/>
    <col min="11269" max="11520" width="9.140625" style="211" hidden="1"/>
    <col min="11521" max="11521" width="3.42578125" style="211" hidden="1"/>
    <col min="11522" max="11522" width="45.7109375" style="211" hidden="1"/>
    <col min="11523" max="11523" width="18.5703125" style="211" hidden="1"/>
    <col min="11524" max="11524" width="25.140625" style="211" hidden="1"/>
    <col min="11525" max="11776" width="9.140625" style="211" hidden="1"/>
    <col min="11777" max="11777" width="3.42578125" style="211" hidden="1"/>
    <col min="11778" max="11778" width="45.7109375" style="211" hidden="1"/>
    <col min="11779" max="11779" width="18.5703125" style="211" hidden="1"/>
    <col min="11780" max="11780" width="25.140625" style="211" hidden="1"/>
    <col min="11781" max="12032" width="9.140625" style="211" hidden="1"/>
    <col min="12033" max="12033" width="3.42578125" style="211" hidden="1"/>
    <col min="12034" max="12034" width="45.7109375" style="211" hidden="1"/>
    <col min="12035" max="12035" width="18.5703125" style="211" hidden="1"/>
    <col min="12036" max="12036" width="25.140625" style="211" hidden="1"/>
    <col min="12037" max="12288" width="9.140625" style="211" hidden="1"/>
    <col min="12289" max="12289" width="3.42578125" style="211" hidden="1"/>
    <col min="12290" max="12290" width="45.7109375" style="211" hidden="1"/>
    <col min="12291" max="12291" width="18.5703125" style="211" hidden="1"/>
    <col min="12292" max="12292" width="25.140625" style="211" hidden="1"/>
    <col min="12293" max="12544" width="9.140625" style="211" hidden="1"/>
    <col min="12545" max="12545" width="3.42578125" style="211" hidden="1"/>
    <col min="12546" max="12546" width="45.7109375" style="211" hidden="1"/>
    <col min="12547" max="12547" width="18.5703125" style="211" hidden="1"/>
    <col min="12548" max="12548" width="25.140625" style="211" hidden="1"/>
    <col min="12549" max="12800" width="9.140625" style="211" hidden="1"/>
    <col min="12801" max="12801" width="3.42578125" style="211" hidden="1"/>
    <col min="12802" max="12802" width="45.7109375" style="211" hidden="1"/>
    <col min="12803" max="12803" width="18.5703125" style="211" hidden="1"/>
    <col min="12804" max="12804" width="25.140625" style="211" hidden="1"/>
    <col min="12805" max="13056" width="9.140625" style="211" hidden="1"/>
    <col min="13057" max="13057" width="3.42578125" style="211" hidden="1"/>
    <col min="13058" max="13058" width="45.7109375" style="211" hidden="1"/>
    <col min="13059" max="13059" width="18.5703125" style="211" hidden="1"/>
    <col min="13060" max="13060" width="25.140625" style="211" hidden="1"/>
    <col min="13061" max="13312" width="9.140625" style="211" hidden="1"/>
    <col min="13313" max="13313" width="3.42578125" style="211" hidden="1"/>
    <col min="13314" max="13314" width="45.7109375" style="211" hidden="1"/>
    <col min="13315" max="13315" width="18.5703125" style="211" hidden="1"/>
    <col min="13316" max="13316" width="25.140625" style="211" hidden="1"/>
    <col min="13317" max="13568" width="9.140625" style="211" hidden="1"/>
    <col min="13569" max="13569" width="3.42578125" style="211" hidden="1"/>
    <col min="13570" max="13570" width="45.7109375" style="211" hidden="1"/>
    <col min="13571" max="13571" width="18.5703125" style="211" hidden="1"/>
    <col min="13572" max="13572" width="25.140625" style="211" hidden="1"/>
    <col min="13573" max="13824" width="9.140625" style="211" hidden="1"/>
    <col min="13825" max="13825" width="3.42578125" style="211" hidden="1"/>
    <col min="13826" max="13826" width="45.7109375" style="211" hidden="1"/>
    <col min="13827" max="13827" width="18.5703125" style="211" hidden="1"/>
    <col min="13828" max="13828" width="25.140625" style="211" hidden="1"/>
    <col min="13829" max="14080" width="9.140625" style="211" hidden="1"/>
    <col min="14081" max="14081" width="3.42578125" style="211" hidden="1"/>
    <col min="14082" max="14082" width="45.7109375" style="211" hidden="1"/>
    <col min="14083" max="14083" width="18.5703125" style="211" hidden="1"/>
    <col min="14084" max="14084" width="25.140625" style="211" hidden="1"/>
    <col min="14085" max="14336" width="9.140625" style="211" hidden="1"/>
    <col min="14337" max="14337" width="3.42578125" style="211" hidden="1"/>
    <col min="14338" max="14338" width="45.7109375" style="211" hidden="1"/>
    <col min="14339" max="14339" width="18.5703125" style="211" hidden="1"/>
    <col min="14340" max="14340" width="25.140625" style="211" hidden="1"/>
    <col min="14341" max="14592" width="9.140625" style="211" hidden="1"/>
    <col min="14593" max="14593" width="3.42578125" style="211" hidden="1"/>
    <col min="14594" max="14594" width="45.7109375" style="211" hidden="1"/>
    <col min="14595" max="14595" width="18.5703125" style="211" hidden="1"/>
    <col min="14596" max="14596" width="25.140625" style="211" hidden="1"/>
    <col min="14597" max="14848" width="9.140625" style="211" hidden="1"/>
    <col min="14849" max="14849" width="3.42578125" style="211" hidden="1"/>
    <col min="14850" max="14850" width="45.7109375" style="211" hidden="1"/>
    <col min="14851" max="14851" width="18.5703125" style="211" hidden="1"/>
    <col min="14852" max="14852" width="25.140625" style="211" hidden="1"/>
    <col min="14853" max="15104" width="9.140625" style="211" hidden="1"/>
    <col min="15105" max="15105" width="3.42578125" style="211" hidden="1"/>
    <col min="15106" max="15106" width="45.7109375" style="211" hidden="1"/>
    <col min="15107" max="15107" width="18.5703125" style="211" hidden="1"/>
    <col min="15108" max="15108" width="25.140625" style="211" hidden="1"/>
    <col min="15109" max="15360" width="9.140625" style="211" hidden="1"/>
    <col min="15361" max="15361" width="3.42578125" style="211" hidden="1"/>
    <col min="15362" max="15362" width="45.7109375" style="211" hidden="1"/>
    <col min="15363" max="15363" width="18.5703125" style="211" hidden="1"/>
    <col min="15364" max="15364" width="25.140625" style="211" hidden="1"/>
    <col min="15365" max="15616" width="9.140625" style="211" hidden="1"/>
    <col min="15617" max="15617" width="3.42578125" style="211" hidden="1"/>
    <col min="15618" max="15618" width="45.7109375" style="211" hidden="1"/>
    <col min="15619" max="15619" width="18.5703125" style="211" hidden="1"/>
    <col min="15620" max="15620" width="25.140625" style="211" hidden="1"/>
    <col min="15621" max="15872" width="9.140625" style="211" hidden="1"/>
    <col min="15873" max="15873" width="3.42578125" style="211" hidden="1"/>
    <col min="15874" max="15874" width="45.7109375" style="211" hidden="1"/>
    <col min="15875" max="15875" width="18.5703125" style="211" hidden="1"/>
    <col min="15876" max="15876" width="25.140625" style="211" hidden="1"/>
    <col min="15877" max="16128" width="9.140625" style="211" hidden="1"/>
    <col min="16129" max="16129" width="3.42578125" style="211" hidden="1"/>
    <col min="16130" max="16130" width="45.7109375" style="211" hidden="1"/>
    <col min="16131" max="16131" width="18.5703125" style="211" hidden="1"/>
    <col min="16132" max="16132" width="25.140625" style="211" hidden="1"/>
    <col min="16133" max="16384" width="9.140625" style="211" hidden="1"/>
  </cols>
  <sheetData>
    <row r="1" spans="2:15" x14ac:dyDescent="0.2"/>
    <row r="2" spans="2:15" x14ac:dyDescent="0.2"/>
    <row r="3" spans="2:15" x14ac:dyDescent="0.2"/>
    <row r="4" spans="2:15" x14ac:dyDescent="0.2"/>
    <row r="5" spans="2:15" ht="15" customHeight="1" x14ac:dyDescent="0.4">
      <c r="E5" s="212"/>
      <c r="O5" s="213" t="s">
        <v>71</v>
      </c>
    </row>
    <row r="6" spans="2:15" x14ac:dyDescent="0.2"/>
    <row r="7" spans="2:15" x14ac:dyDescent="0.2"/>
    <row r="8" spans="2:15" x14ac:dyDescent="0.2"/>
    <row r="9" spans="2:15" x14ac:dyDescent="0.2"/>
    <row r="10" spans="2:15" x14ac:dyDescent="0.2"/>
    <row r="11" spans="2:15" x14ac:dyDescent="0.2">
      <c r="O11" s="214" t="s">
        <v>72</v>
      </c>
    </row>
    <row r="12" spans="2:15" x14ac:dyDescent="0.2"/>
    <row r="13" spans="2:15" ht="78.75" x14ac:dyDescent="0.4">
      <c r="B13" s="215" t="s">
        <v>73</v>
      </c>
      <c r="C13" s="216"/>
      <c r="D13" s="216"/>
      <c r="E13" s="216"/>
      <c r="F13" s="216"/>
    </row>
    <row r="14" spans="2:15" x14ac:dyDescent="0.2">
      <c r="B14" s="217" t="s">
        <v>79</v>
      </c>
      <c r="C14" s="216"/>
      <c r="D14" s="216"/>
      <c r="E14" s="216"/>
      <c r="F14" s="216"/>
    </row>
    <row r="15" spans="2:15" s="218" customFormat="1" ht="15.75" x14ac:dyDescent="0.2">
      <c r="B15" s="219" t="s">
        <v>74</v>
      </c>
      <c r="C15" s="219"/>
      <c r="D15" s="219"/>
      <c r="E15" s="219"/>
      <c r="F15" s="219"/>
      <c r="G15" s="219"/>
      <c r="H15" s="219"/>
      <c r="I15" s="219"/>
      <c r="J15" s="219"/>
      <c r="K15" s="219"/>
      <c r="L15" s="219"/>
      <c r="M15" s="219"/>
      <c r="N15" s="219"/>
      <c r="O15" s="219"/>
    </row>
    <row r="16" spans="2:15" s="218" customFormat="1" ht="15.75" x14ac:dyDescent="0.25">
      <c r="B16" s="220"/>
    </row>
    <row r="17" spans="1:4" s="218" customFormat="1" ht="15" x14ac:dyDescent="0.2">
      <c r="B17" s="221" t="s">
        <v>75</v>
      </c>
    </row>
    <row r="18" spans="1:4" s="218" customFormat="1" ht="15" x14ac:dyDescent="0.2">
      <c r="A18" s="222"/>
      <c r="B18" s="223" t="s">
        <v>76</v>
      </c>
    </row>
    <row r="19" spans="1:4" s="218" customFormat="1" ht="15" x14ac:dyDescent="0.2">
      <c r="A19" s="222"/>
      <c r="B19" s="223" t="s">
        <v>77</v>
      </c>
    </row>
    <row r="20" spans="1:4" s="218" customFormat="1" ht="15" x14ac:dyDescent="0.2">
      <c r="A20" s="222"/>
      <c r="B20" s="223"/>
      <c r="C20" s="224"/>
    </row>
    <row r="21" spans="1:4" s="218" customFormat="1" ht="15.75" x14ac:dyDescent="0.25">
      <c r="B21" s="223"/>
      <c r="D21" s="225"/>
    </row>
    <row r="22" spans="1:4" s="218" customFormat="1" ht="15" x14ac:dyDescent="0.2">
      <c r="A22" s="222"/>
      <c r="B22" s="218" t="s">
        <v>78</v>
      </c>
    </row>
    <row r="23" spans="1:4" s="218" customFormat="1" ht="15.75" x14ac:dyDescent="0.25">
      <c r="A23" s="222"/>
      <c r="B23" s="226" t="s">
        <v>80</v>
      </c>
      <c r="D23" s="223"/>
    </row>
    <row r="24" spans="1:4" s="218" customFormat="1" ht="15" x14ac:dyDescent="0.2">
      <c r="A24" s="222"/>
      <c r="D24" s="223"/>
    </row>
    <row r="25" spans="1:4" s="218" customFormat="1" ht="15" x14ac:dyDescent="0.2">
      <c r="B25" s="211"/>
    </row>
    <row r="26" spans="1:4" s="218" customFormat="1" ht="15" x14ac:dyDescent="0.2">
      <c r="B26" s="211"/>
    </row>
    <row r="27" spans="1:4" s="218" customFormat="1" ht="15" x14ac:dyDescent="0.2">
      <c r="B27" s="211"/>
    </row>
    <row r="28" spans="1:4" x14ac:dyDescent="0.2"/>
  </sheetData>
  <mergeCells count="1">
    <mergeCell ref="B15:O15"/>
  </mergeCells>
  <hyperlinks>
    <hyperlink ref="B23" r:id="rId1"/>
    <hyperlink ref="B18" r:id="rId2"/>
    <hyperlink ref="B19"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0"/>
  <sheetViews>
    <sheetView showGridLines="0" zoomScaleNormal="100" workbookViewId="0">
      <selection activeCell="G3" sqref="G3:H3"/>
    </sheetView>
  </sheetViews>
  <sheetFormatPr defaultColWidth="0" defaultRowHeight="0" customHeight="1" zeroHeight="1" x14ac:dyDescent="0.2"/>
  <cols>
    <col min="1" max="1" width="3.5703125" style="1" customWidth="1"/>
    <col min="2" max="2" width="24" style="4" customWidth="1"/>
    <col min="3" max="3" width="10.7109375" style="4" customWidth="1"/>
    <col min="4" max="4" width="10.7109375" style="1" customWidth="1"/>
    <col min="5" max="5" width="20.7109375" style="3" customWidth="1"/>
    <col min="6" max="6" width="21.28515625" style="3" customWidth="1"/>
    <col min="7" max="11" width="14.7109375" style="3" customWidth="1"/>
    <col min="12" max="12" width="17.42578125" style="3" customWidth="1"/>
    <col min="13" max="13" width="18" style="2" customWidth="1"/>
    <col min="14" max="14" width="0" style="3" hidden="1" customWidth="1"/>
    <col min="15" max="16" width="0" style="4" hidden="1" customWidth="1"/>
    <col min="17" max="16384" width="10.7109375" style="4" hidden="1"/>
  </cols>
  <sheetData>
    <row r="1" spans="1:14" s="1" customFormat="1" ht="12.6" customHeight="1" thickBot="1" x14ac:dyDescent="0.25">
      <c r="E1" s="2"/>
      <c r="F1" s="2"/>
      <c r="M1" s="2"/>
      <c r="N1" s="2"/>
    </row>
    <row r="2" spans="1:14" ht="15" customHeight="1" thickBot="1" x14ac:dyDescent="0.25">
      <c r="B2" s="1"/>
      <c r="C2" s="1"/>
      <c r="E2" s="179" t="str">
        <f>CONCATENATE(B10," - ",B12)</f>
        <v>Bladder - 2014</v>
      </c>
      <c r="F2" s="180"/>
      <c r="G2" s="185" t="s">
        <v>0</v>
      </c>
      <c r="H2" s="185"/>
      <c r="I2" s="186" t="s">
        <v>1</v>
      </c>
      <c r="J2" s="171"/>
      <c r="K2" s="187" t="s">
        <v>2</v>
      </c>
      <c r="L2" s="171" t="s">
        <v>3</v>
      </c>
    </row>
    <row r="3" spans="1:14" ht="15" customHeight="1" thickBot="1" x14ac:dyDescent="0.25">
      <c r="B3" s="5" t="s">
        <v>4</v>
      </c>
      <c r="C3" s="6"/>
      <c r="E3" s="181"/>
      <c r="F3" s="182"/>
      <c r="G3" s="173" t="str">
        <f>CONCATENATE("N = ",IF(AND($B$10="Colorectal",$B$12=2010),DATA!O4,IF(AND($B$10="Colorectal",$B$12="2011/12"),DATA!O39,IF(AND($B$10="Colorectal",$B$12=2013),DATA!O74,IF(AND($B$10="Colorectal",$B$12=2014),DATA!O144,IF(AND($B$10="Lung",$B$12=2010),DATA!X4,IF(AND($B$10="Lung",$B$12="2011/12"),DATA!X39,IF(AND($B$10="Lung",$B$12=2013),DATA!X74,IF(AND($B$10="Lung",$B$12=2014),DATA!X144,IF(AND($B$10="Breast",$B$12=2010),DATA!AG4,IF(AND($B$10="Breast",$B$12="2011/12"),DATA!AG39,IF(AND($B$10="Breast",$B$12=2013),DATA!AG74,IF(AND($B$10="Breast",$B$12=2014),DATA!AG144,IF(AND($B$10="Prostate",$B$12=2010),DATA!AP4,IF(AND($B$10="Prostate",$B$12="2011/12"),DATA!AP39,IF(AND($B$10="Prostate",$B$12=2013),DATA!AP74,IF(AND($B$10="Prostate",$B$12=2014),DATA!AP144,IF(AND($B$10="Head and neck",$B$12=2010),DATA!AY4,IF(AND($B$10="Head and neck",$B$12="2011/12"),DATA!AY39,IF(AND($B$10="Head and neck",$B$12=2013),DATA!AY74,IF(AND($B$10="Head and neck",$B$12=2014),DATA!AY144,IF(AND($B$10="Upper GI",$B$12=2010),DATA!BH4,IF(AND($B$10="Upper GI",$B$12="2011/12"),DATA!BH39,IF(AND($B$10="Upper GI",$B$12=2013),DATA!BH74,IF(AND($B$10="Upper GI",$B$12=2014),DATA!BH144,IF(AND($B$10="Bladder",$B$12=2010),DATA!BQ4,IF(AND($B$10="Bladder",$B$12="2011/12"),DATA!BQ39,IF(AND($B$10="Bladder",$B$12=2013),DATA!BQ74,IF(AND($B$10="Bladder",$B$12=2014),DATA!BQ144,IF(AND($B$10="Haematological",$B$12=2010),DATA!BZ4,IF(AND($B$10="Haematological",$B$12="2011/12"),DATA!BZ39,IF(AND($B$10="Haematological",$B$12=2013),DATA!BZ74,IF(AND($B$10="Haematological",$B$12=2014),DATA!BZ144,IF(AND($B$10="Skin",$B$12=2010),DATA!CI4,IF(AND($B$10="Skin",$B$12="2011/12"),DATA!CI39,IF(AND($B$10="Skin",$B$12=2013),DATA!CI74,IF(AND($B$10="Skin",$B$12=2014),DATA!CI144,IF(AND($B$10="Female reproductive",$B$12=2010),DATA!CR4,IF(AND($B$10="Female reproductive",$B$12="2011/12"),DATA!CR39,IF(AND($B$10="Female reproductive",$B$12=2013),DATA!CR74,IF(AND($B$10="Female reproductive",$B$12=2014),DATA!CR144,IF(AND($B$10="In situ urinary",$B$12=2010),DATA!DA4,IF(AND($B$10="In situ urinary",$B$12="2011/12"),DATA!DA39,IF(AND($B$10="In situ urinary",$B$12=2013),DATA!DA74,IF(AND($B$10="In situ urinary",$B$12=2014),DATA!DA144,IF(AND($B$10="All sites",$B$12=2010),DATA!F4,IF(AND($B$10="All sites",$B$12="2011/12"),DATA!F39,IF(AND($B$10="All sites",$B$12=2013),DATA!F74,IF(AND($B$10="All sites",$B$12=2014),DATA!F144)))))))))))))))))))))))))))))))))))))))))))))))))</f>
        <v>N = 2723</v>
      </c>
      <c r="H3" s="173"/>
      <c r="I3" s="174" t="str">
        <f>CONCATENATE("N = ",IF(AND($B$10="Colorectal",$B$12=2010),DATA!Q4,IF(AND($B$10="Colorectal",$B$12="2011/12"),DATA!Q39,IF(AND($B$10="Colorectal",$B$12=2013),DATA!Q74,IF(AND($B$10="Colorectal",$B$12=2014),DATA!Q144,IF(AND($B$10="Lung",$B$12=2010),DATA!Z4,IF(AND($B$10="Lung",$B$12="2011/12"),DATA!Z39,IF(AND($B$10="Lung",$B$12=2013),DATA!Z74,IF(AND($B$10="Lung",$B$12=2014),DATA!Z144,IF(AND($B$10="Breast",$B$12=2010),DATA!AI4,IF(AND($B$10="Breast",$B$12="2011/12"),DATA!AI39,IF(AND($B$10="Breast",$B$12=2013),DATA!AI74,IF(AND($B$10="Breast",$B$12=2014),DATA!AI144,IF(AND($B$10="Prostate",$B$12=2010),DATA!AR4,IF(AND($B$10="Prostate",$B$12="2011/12"),DATA!AR39,IF(AND($B$10="Prostate",$B$12=2013),DATA!AR74,IF(AND($B$10="Prostate",$B$12=2014),DATA!AR144,IF(AND($B$10="Head and neck",$B$12=2010),DATA!BA4,IF(AND($B$10="Head and neck",$B$12="2011/12"),DATA!BA39,IF(AND($B$10="Head and neck",$B$12=2013),DATA!BA74,IF(AND($B$10="Head and neck",$B$12=2014),DATA!BA144,IF(AND($B$10="Upper GI",$B$12=2010),DATA!BJ4,IF(AND($B$10="Upper GI",$B$12="2011/12"),DATA!BJ39,IF(AND($B$10="Upper GI",$B$12=2013),DATA!BJ74,IF(AND($B$10="Upper GI",$B$12=2014),DATA!BJ144,IF(AND($B$10="Bladder",$B$12=2010),DATA!BS4,IF(AND($B$10="Bladder",$B$12="2011/12"),DATA!BS39,IF(AND($B$10="Bladder",$B$12=2013),DATA!BS74,IF(AND($B$10="Bladder",$B$12=2014),DATA!BS144,IF(AND($B$10="Haematological",$B$12=2010),DATA!CB4,IF(AND($B$10="Haematological",$B$12="2011/12"),DATA!CB39,IF(AND($B$10="Haematological",$B$12=2013),DATA!CB74,IF(AND($B$10="Haematological",$B$12=2014),DATA!CB144,IF(AND($B$10="Skin",$B$12=2010),DATA!CK4,IF(AND($B$10="Skin",$B$12="2011/12"),DATA!CK39,IF(AND($B$10="Skin",$B$12=2013),DATA!CK74,IF(AND($B$10="Skin",$B$12=2014),DATA!CK144,IF(AND($B$10="Female reproductive",$B$12=2010),DATA!CT4,IF(AND($B$10="Female reproductive",$B$12="2011/12"),DATA!CT39,IF(AND($B$10="Female reproductive",$B$12=2013),DATA!CT74,IF(AND($B$10="Female reproductive",$B$12=2014),DATA!CT144,IF(AND($B$10="In situ urinary",$B$12=2010),DATA!DC4,IF(AND($B$10="In situ urinary",$B$12="2011/12"),DATA!DC39,IF(AND($B$10="In situ urinary",$B$12=2013),DATA!DC74,IF(AND($B$10="In situ urinary",$B$12=2014),DATA!DC144,IF(AND($B$10="All sites",$B$12=2010),DATA!H4,IF(AND($B$10="All sites",$B$12="2011/12"),DATA!H39,IF(AND($B$10="All sites",$B$12=2013),DATA!H74,IF(AND($B$10="All sites",$B$12=2014),DATA!H144)))))))))))))))))))))))))))))))))))))))))))))))))</f>
        <v>N = 9176</v>
      </c>
      <c r="J3" s="175"/>
      <c r="K3" s="188"/>
      <c r="L3" s="172"/>
    </row>
    <row r="4" spans="1:14" ht="15.75" customHeight="1" thickBot="1" x14ac:dyDescent="0.25">
      <c r="B4" s="7" t="s">
        <v>5</v>
      </c>
      <c r="C4" s="8"/>
      <c r="E4" s="183"/>
      <c r="F4" s="184"/>
      <c r="G4" s="9" t="s">
        <v>6</v>
      </c>
      <c r="H4" s="10" t="s">
        <v>7</v>
      </c>
      <c r="I4" s="150" t="s">
        <v>6</v>
      </c>
      <c r="J4" s="151" t="s">
        <v>8</v>
      </c>
      <c r="K4" s="165" t="s">
        <v>9</v>
      </c>
      <c r="L4" s="11" t="s">
        <v>10</v>
      </c>
    </row>
    <row r="5" spans="1:14" s="1" customFormat="1" ht="12.6" customHeight="1" thickBot="1" x14ac:dyDescent="0.25">
      <c r="E5" s="2"/>
      <c r="F5" s="2"/>
      <c r="G5" s="12"/>
      <c r="H5" s="12"/>
      <c r="I5" s="12"/>
      <c r="J5" s="12"/>
      <c r="K5" s="12"/>
      <c r="L5" s="12"/>
      <c r="M5" s="2"/>
      <c r="N5" s="2"/>
    </row>
    <row r="6" spans="1:14" ht="12.6" customHeight="1" x14ac:dyDescent="0.25">
      <c r="B6" s="189" t="s">
        <v>11</v>
      </c>
      <c r="C6" s="13"/>
      <c r="D6" s="2"/>
      <c r="E6" s="176" t="s">
        <v>12</v>
      </c>
      <c r="F6" s="14" t="s">
        <v>13</v>
      </c>
      <c r="G6" s="152">
        <f>IF(AND($B$10="Colorectal",$B$12=2010),DATA!N5,IF(AND($B$10="Colorectal",$B$12="2011/12"),DATA!N40,IF(AND($B$10="Colorectal",$B$12=2013),DATA!N75,IF(AND($B$10="Colorectal",$B$12=2014),DATA!N110,IF(AND($B$10="Lung",$B$12=2010),DATA!W5,IF(AND($B$10="Lung",$B$12="2011/12"),DATA!W40,IF(AND($B$10="Lung",$B$12=2013),DATA!W75,IF(AND($B$10="Lung",$B$12=2014),DATA!W110,IF(AND($B$10="Breast",$B$12=2010),DATA!AF5,IF(AND($B$10="Breast",$B$12="2011/12"),DATA!AF40,IF(AND($B$10="Breast",$B$12=2013),DATA!AF75,IF(AND($B$10="Breast",$B$12=2014),DATA!AF110,IF(AND($B$10="Prostate",$B$12=2010),DATA!AO5,IF(AND($B$10="Prostate",$B$12="2011/12"),DATA!AO40,IF(AND($B$10="Prostate",$B$12=2013),DATA!AO75,IF(AND($B$10="Prostate",$B$12=2014),DATA!AO75,IF(AND($B$10="Head and neck",$B$12=2010),DATA!AX5,IF(AND($B$10="Head and neck",$B$12="2011/12"),DATA!AX40,IF(AND($B$10="Head and neck",$B$12=2013),DATA!AX75,IF(AND($B$10="Head and neck",$B$12=2014),DATA!AX110,IF(AND($B$10="Upper GI",$B$12=2010),DATA!BG5,IF(AND($B$10="Upper GI",$B$12="2011/12"),DATA!BG40,IF(AND($B$10="Upper GI",$B$12=2013),DATA!BG75,IF(AND($B$10="Upper GI",$B$12=2014),DATA!BG110,IF(AND($B$10="Bladder",$B$12=2010),DATA!BP5,IF(AND($B$10="Bladder",$B$12="2011/12"),DATA!BP40,IF(AND($B$10="Bladder",$B$12=2013),DATA!BP75,IF(AND($B$10="Bladder",$B$12=2014),DATA!BP110,IF(AND($B$10="Haematological",$B$12=2010),DATA!BY5,IF(AND($B$10="Haematological",$B$12="2011/12"),DATA!BY40,IF(AND($B$10="Haematological",$B$12=2013),DATA!BY75,IF(AND($B$10="Haematological",$B$12=2014),DATA!BY110,IF(AND($B$10="Skin",$B$12=2010),DATA!CH5,IF(AND($B$10="Skin",$B$12="2011/12"),DATA!CH40,IF(AND($B$10="Skin",$B$12=2013),DATA!CH75,IF(AND($B$10="Skin",$B$12=2014),DATA!CH110,IF(AND($B$10="Female reproductive",$B$12=2010),DATA!CQ5,IF(AND($B$10="Female reproductive",$B$12="2011/12"),DATA!CQ40,IF(AND($B$10="Female reproductive",$B$12=2013),DATA!CQ75,IF(AND($B$10="Female reproductive",$B$12=2014),DATA!CQ110,IF(AND($B$10="In situ urinary",$B$12=2010),DATA!CZ5,IF(AND($B$10="In situ urinary",$B$12="2011/12"),DATA!CZ40,IF(AND($B$10="In situ urinary",$B$12=2013),DATA!CZ75,IF(AND($B$10="In situ urinary",$B$12=2014),DATA!CZ110,IF(AND($B$10="All sites",$B$12=2010),DATA!E5,IF(AND($B$10="All sites",$B$12="2011/12"),DATA!E40,IF(AND($B$10="All sites",$B$12=2013),DATA!E75,IF(AND($B$10="All sites",$B$12=2014),DATA!E110,FALSE))))))))))))))))))))))))))))))))))))))))))))))))</f>
        <v>2133</v>
      </c>
      <c r="H6" s="16">
        <f>IF(AND($B$10="Colorectal",$B$12=2010),DATA!O5,IF(AND($B$10="Colorectal",$B$12="2011/12"),DATA!O40,IF(AND($B$10="Colorectal",$B$12=2013),DATA!O75,IF(AND($B$10="Colorectal",$B$12=2014),DATA!O110,IF(AND($B$10="Lung",$B$12=2010),DATA!X5,IF(AND($B$10="Lung",$B$12="2011/12"),DATA!X40,IF(AND($B$10="Lung",$B$12=2013),DATA!X75,IF(AND($B$10="Lung",$B$12=2014),DATA!X110,IF(AND($B$10="Breast",$B$12=2010),DATA!AG5,IF(AND($B$10="Breast",$B$12="2011/12"),DATA!AG40,IF(AND($B$10="Breast",$B$12=2013),DATA!AG75,IF(AND($B$10="Breast",$B$12=2014),DATA!AG110,IF(AND($B$10="Prostate",$B$12=2010),DATA!AP5,IF(AND($B$10="Prostate",$B$12="2011/12"),DATA!AP40,IF(AND($B$10="Prostate",$B$12=2013),DATA!AP75,IF(AND($B$10="Prostate",$B$12=2014),DATA!AP75,IF(AND($B$10="Head and neck",$B$12=2010),DATA!AY5,IF(AND($B$10="Head and neck",$B$12="2011/12"),DATA!AY40,IF(AND($B$10="Head and neck",$B$12=2013),DATA!AY75,IF(AND($B$10="Head and neck",$B$12=2014),DATA!AY110,IF(AND($B$10="Upper GI",$B$12=2010),DATA!BH5,IF(AND($B$10="Upper GI",$B$12="2011/12"),DATA!BH40,IF(AND($B$10="Upper GI",$B$12=2013),DATA!BH75,IF(AND($B$10="Upper GI",$B$12=2014),DATA!BH110,IF(AND($B$10="Bladder",$B$12=2010),DATA!BQ5,IF(AND($B$10="Bladder",$B$12="2011/12"),DATA!BQ40,IF(AND($B$10="Bladder",$B$12=2013),DATA!BQ75,IF(AND($B$10="Bladder",$B$12=2014),DATA!BQ110,IF(AND($B$10="Haematological",$B$12=2010),DATA!BZ5,IF(AND($B$10="Haematological",$B$12="2011/12"),DATA!BZ40,IF(AND($B$10="Haematological",$B$12=2013),DATA!BZ75,IF(AND($B$10="Haematological",$B$12=2014),DATA!BZ110,IF(AND($B$10="Skin",$B$12=2010),DATA!CI5,IF(AND($B$10="Skin",$B$12="2011/12"),DATA!CI40,IF(AND($B$10="Skin",$B$12=2013),DATA!CI75,IF(AND($B$10="Skin",$B$12=2014),DATA!CI110,IF(AND($B$10="Female reproductive",$B$12=2010),DATA!CR5,IF(AND($B$10="Female reproductive",$B$12="2011/12"),DATA!CR40,IF(AND($B$10="Female reproductive",$B$12=2013),DATA!CR75,IF(AND($B$10="Female reproductive",$B$12=2014),DATA!CR110,IF(AND($B$10="In situ urinary",$B$12=2010),DATA!DA5,IF(AND($B$10="In situ urinary",$B$12="2011/12"),DATA!DA40,IF(AND($B$10="In situ urinary",$B$12=2013),DATA!DA75,IF(AND($B$10="In situ urinary",$B$12=2014),DATA!DA110,IF(AND($B$10="All sites",$B$12=2010),DATA!F5,IF(AND($B$10="All sites",$B$12="2011/12"),DATA!F40,IF(AND($B$10="All sites",$B$12=2013),DATA!F75,IF(AND($B$10="All sites",$B$12=2014),DATA!F110,FALSE))))))))))))))))))))))))))))))))))))))))))))))))</f>
        <v>78.3</v>
      </c>
      <c r="I6" s="160">
        <f>IF(AND($B$10="Colorectal",$B$12=2010),DATA!P5,IF(AND($B$10="Colorectal",$B$12="2011/12"),DATA!P40,IF(AND($B$10="Colorectal",$B$12=2013),DATA!P75,IF(AND($B$10="Colorectal",$B$12=2014),DATA!P110,IF(AND($B$10="Lung",$B$12=2010),DATA!Y5,IF(AND($B$10="Lung",$B$12="2011/12"),DATA!Y40,IF(AND($B$10="Lung",$B$12=2013),DATA!Y75,IF(AND($B$10="Lung",$B$12=2014),DATA!Y110,IF(AND($B$10="Breast",$B$12=2010),DATA!AH5,IF(AND($B$10="Breast",$B$12="2011/12"),DATA!AH40,IF(AND($B$10="Breast",$B$12=2013),DATA!AH75,IF(AND($B$10="Breast",$B$12=2014),DATA!AH110,IF(AND($B$10="Prostate",$B$12=2010),DATA!AQ5,IF(AND($B$10="Prostate",$B$12="2011/12"),DATA!AQ40,IF(AND($B$10="Prostate",$B$12=2013),DATA!AQ75,IF(AND($B$10="Prostate",$B$12=2014),DATA!AQ75,IF(AND($B$10="Head and neck",$B$12=2010),DATA!AZ5,IF(AND($B$10="Head and neck",$B$12="2011/12"),DATA!AZ40,IF(AND($B$10="Head and neck",$B$12=2013),DATA!AZ75,IF(AND($B$10="Head and neck",$B$12=2014),DATA!AZ110,IF(AND($B$10="Upper GI",$B$12=2010),DATA!BI5,IF(AND($B$10="Upper GI",$B$12="2011/12"),DATA!BI40,IF(AND($B$10="Upper GI",$B$12=2013),DATA!BI75,IF(AND($B$10="Upper GI",$B$12=2014),DATA!BI110,IF(AND($B$10="Bladder",$B$12=2010),DATA!BR5,IF(AND($B$10="Bladder",$B$12="2011/12"),DATA!BR40,IF(AND($B$10="Bladder",$B$12=2013),DATA!BR75,IF(AND($B$10="Bladder",$B$12=2014),DATA!BR110,IF(AND($B$10="Haematological",$B$12=2010),DATA!CA5,IF(AND($B$10="Haematological",$B$12="2011/12"),DATA!CA40,IF(AND($B$10="Haematological",$B$12=2013),DATA!CA75,IF(AND($B$10="Haematological",$B$12=2014),DATA!CA110,IF(AND($B$10="Skin",$B$12=2010),DATA!CJ5,IF(AND($B$10="Skin",$B$12="2011/12"),DATA!CJ40,IF(AND($B$10="Skin",$B$12=2013),DATA!CJ75,IF(AND($B$10="Skin",$B$12=2014),DATA!CJ110,IF(AND($B$10="Female reproductive",$B$12=2010),DATA!CS5,IF(AND($B$10="Female reproductive",$B$12="2011/12"),DATA!CS40,IF(AND($B$10="Female reproductive",$B$12=2013),DATA!CS75,IF(AND($B$10="Female reproductive",$B$12=2014),DATA!CS110,IF(AND($B$10="In situ urinary",$B$12=2010),DATA!DB5,IF(AND($B$10="In situ urinary",$B$12="2011/12"),DATA!DB40,IF(AND($B$10="In situ urinary",$B$12=2013),DATA!DB75,IF(AND($B$10="In situ urinary",$B$12=2014),DATA!DB110,IF(AND($B$10="All sites",$B$12=2010),DATA!G5,IF(AND($B$10="All sites",$B$12="2011/12"),DATA!G40,IF(AND($B$10="All sites",$B$12=2013),DATA!G75,IF(AND($B$10="All sites",$B$12=2014),DATA!G110,FALSE))))))))))))))))))))))))))))))))))))))))))))))))</f>
        <v>6876</v>
      </c>
      <c r="J6" s="16">
        <f>IF(AND($B$10="Colorectal",$B$12=2010),DATA!Q5,IF(AND($B$10="Colorectal",$B$12="2011/12"),DATA!Q40,IF(AND($B$10="Colorectal",$B$12=2013),DATA!Q75,IF(AND($B$10="Colorectal",$B$12=2014),DATA!Q110,IF(AND($B$10="Lung",$B$12=2010),DATA!Z5,IF(AND($B$10="Lung",$B$12="2011/12"),DATA!Z40,IF(AND($B$10="Lung",$B$12=2013),DATA!Z75,IF(AND($B$10="Lung",$B$12=2014),DATA!Z110,IF(AND($B$10="Breast",$B$12=2010),DATA!AI5,IF(AND($B$10="Breast",$B$12="2011/12"),DATA!AI40,IF(AND($B$10="Breast",$B$12=2013),DATA!AI75,IF(AND($B$10="Breast",$B$12=2014),DATA!AI110,IF(AND($B$10="Prostate",$B$12=2010),DATA!AR5,IF(AND($B$10="Prostate",$B$12="2011/12"),DATA!AR40,IF(AND($B$10="Prostate",$B$12=2013),DATA!AR75,IF(AND($B$10="Prostate",$B$12=2014),DATA!AR75,IF(AND($B$10="Head and neck",$B$12=2010),DATA!BA5,IF(AND($B$10="Head and neck",$B$12="2011/12"),DATA!BA40,IF(AND($B$10="Head and neck",$B$12=2013),DATA!BA75,IF(AND($B$10="Head and neck",$B$12=2014),DATA!BA110,IF(AND($B$10="Upper GI",$B$12=2010),DATA!BJ5,IF(AND($B$10="Upper GI",$B$12="2011/12"),DATA!BJ40,IF(AND($B$10="Upper GI",$B$12=2013),DATA!BJ75,IF(AND($B$10="Upper GI",$B$12=2014),DATA!BJ110,IF(AND($B$10="Bladder",$B$12=2010),DATA!BS5,IF(AND($B$10="Bladder",$B$12="2011/12"),DATA!BS40,IF(AND($B$10="Bladder",$B$12=2013),DATA!BS75,IF(AND($B$10="Bladder",$B$12=2014),DATA!BS110,IF(AND($B$10="Haematological",$B$12=2010),DATA!CB5,IF(AND($B$10="Haematological",$B$12="2011/12"),DATA!CB40,IF(AND($B$10="Haematological",$B$12=2013),DATA!CB75,IF(AND($B$10="Haematological",$B$12=2014),DATA!CB110,IF(AND($B$10="Skin",$B$12=2010),DATA!CK5,IF(AND($B$10="Skin",$B$12="2011/12"),DATA!CK40,IF(AND($B$10="Skin",$B$12=2013),DATA!CK75,IF(AND($B$10="Skin",$B$12=2014),DATA!CK110,IF(AND($B$10="Female reproductive",$B$12=2010),DATA!CT5,IF(AND($B$10="Female reproductive",$B$12="2011/12"),DATA!CT40,IF(AND($B$10="Female reproductive",$B$12=2013),DATA!CT75,IF(AND($B$10="Female reproductive",$B$12=2014),DATA!CT110,IF(AND($B$10="In situ urinary",$B$12=2010),DATA!DC5,IF(AND($B$10="In situ urinary",$B$12="2011/12"),DATA!DC40,IF(AND($B$10="In situ urinary",$B$12=2013),DATA!DC75,IF(AND($B$10="In situ urinary",$B$12=2014),DATA!DC110,IF(AND($B$10="All sites",$B$12=2010),DATA!H5,IF(AND($B$10="All sites",$B$12="2011/12"),DATA!H40,IF(AND($B$10="All sites",$B$12=2013),DATA!H75,IF(AND($B$10="All sites",$B$12=2014),DATA!H110,FALSE))))))))))))))))))))))))))))))))))))))))))))))))</f>
        <v>74.900000000000006</v>
      </c>
      <c r="K6" s="166">
        <f>IF(AND($B$10="Colorectal",$B$12=2010),DATA!R5,IF(AND($B$10="Colorectal",$B$12="2011/12"),DATA!R40,IF(AND($B$10="Colorectal",$B$12=2013),DATA!R75,IF(AND($B$10="Colorectal",$B$12=2014),DATA!R110,IF(AND($B$10="Lung",$B$12=2010),DATA!AA5,IF(AND($B$10="Lung",$B$12="2011/12"),DATA!AA40,IF(AND($B$10="Lung",$B$12=2013),DATA!AA75,IF(AND($B$10="Lung",$B$12=2014),DATA!AA110,IF(AND($B$10="Breast",$B$12=2010),DATA!AJ5,IF(AND($B$10="Breast",$B$12="2011/12"),DATA!AJ40,IF(AND($B$10="Breast",$B$12=2013),DATA!AJ75,IF(AND($B$10="Breast",$B$12=2014),DATA!AJ110,IF(AND($B$10="Prostate",$B$12=2010),DATA!AS5,IF(AND($B$10="Prostate",$B$12="2011/12"),DATA!AS40,IF(AND($B$10="Prostate",$B$12=2013),DATA!AS75,IF(AND($B$10="Prostate",$B$12=2014),DATA!AS75,IF(AND($B$10="Head and neck",$B$12=2010),DATA!BB5,IF(AND($B$10="Head and neck",$B$12="2011/12"),DATA!BB40,IF(AND($B$10="Head and neck",$B$12=2013),DATA!BB75,IF(AND($B$10="Head and neck",$B$12=2014),DATA!BB110,IF(AND($B$10="Upper GI",$B$12=2010),DATA!BK5,IF(AND($B$10="Upper GI",$B$12="2011/12"),DATA!BK40,IF(AND($B$10="Upper GI",$B$12=2013),DATA!BK75,IF(AND($B$10="Upper GI",$B$12=2014),DATA!BK110,IF(AND($B$10="Bladder",$B$12=2010),DATA!BT5,IF(AND($B$10="Bladder",$B$12="2011/12"),DATA!BT40,IF(AND($B$10="Bladder",$B$12=2013),DATA!BT75,IF(AND($B$10="Bladder",$B$12=2014),DATA!BT110,IF(AND($B$10="Haematological",$B$12=2010),DATA!CC5,IF(AND($B$10="Haematological",$B$12="2011/12"),DATA!CC40,IF(AND($B$10="Haematological",$B$12=2013),DATA!CC75,IF(AND($B$10="Haematological",$B$12=2014),DATA!CC110,IF(AND($B$10="Skin",$B$12=2010),DATA!CL5,IF(AND($B$10="Skin",$B$12="2011/12"),DATA!CL40,IF(AND($B$10="Skin",$B$12=2013),DATA!CL75,IF(AND($B$10="Skin",$B$12=2014),DATA!CL110,IF(AND($B$10="Female reproductive",$B$12=2010),DATA!CU5,IF(AND($B$10="Female reproductive",$B$12="2011/12"),DATA!CU40,IF(AND($B$10="Female reproductive",$B$12=2013),DATA!CU75,IF(AND($B$10="Female reproductive",$B$12=2014),DATA!CU110,IF(AND($B$10="In situ urinary",$B$12=2010),DATA!DD5,IF(AND($B$10="In situ urinary",$B$12="2011/12"),DATA!DD40,IF(AND($B$10="In situ urinary",$B$12=2013),DATA!DD75,IF(AND($B$10="In situ urinary",$B$12=2014),DATA!DD110,IF(AND($B$10="All sites",$B$12=2010),DATA!I5,IF(AND($B$10="All sites",$B$12="2011/12"),DATA!I40,IF(AND($B$10="All sites",$B$12=2013),DATA!I75,IF(AND($B$10="All sites",$B$12=2014),DATA!I110,FALSE))))))))))))))))))))))))))))))))))))))))))))))))</f>
        <v>3.3999999999999915</v>
      </c>
      <c r="L6" s="16">
        <f>IF(AND($B$10="Colorectal",$B$12=2010),DATA!S5,IF(AND($B$10="Colorectal",$B$12="2011/12"),DATA!S40,IF(AND($B$10="Colorectal",$B$12=2013),DATA!S75,IF(AND($B$10="Colorectal",$B$12=2014),DATA!S110,IF(AND($B$10="Lung",$B$12=2010),DATA!AB5,IF(AND($B$10="Lung",$B$12="2011/12"),DATA!AB40,IF(AND($B$10="Lung",$B$12=2013),DATA!AB75,IF(AND($B$10="Lung",$B$12=2014),DATA!AB110,IF(AND($B$10="Breast",$B$12=2010),DATA!AK5,IF(AND($B$10="Breast",$B$12="2011/12"),DATA!AK40,IF(AND($B$10="Breast",$B$12=2013),DATA!AK75,IF(AND($B$10="Breast",$B$12=2014),DATA!AK110,IF(AND($B$10="Prostate",$B$12=2010),DATA!AT5,IF(AND($B$10="Prostate",$B$12="2011/12"),DATA!AT40,IF(AND($B$10="Prostate",$B$12=2013),DATA!AT75,IF(AND($B$10="Prostate",$B$12=2014),DATA!AT75,IF(AND($B$10="Head and neck",$B$12=2010),DATA!BC5,IF(AND($B$10="Head and neck",$B$12="2011/12"),DATA!BC40,IF(AND($B$10="Head and neck",$B$12=2013),DATA!BC75,IF(AND($B$10="Head and neck",$B$12=2014),DATA!BC110,IF(AND($B$10="Upper GI",$B$12=2010),DATA!BL5,IF(AND($B$10="Upper GI",$B$12="2011/12"),DATA!BL40,IF(AND($B$10="Upper GI",$B$12=2013),DATA!BL75,IF(AND($B$10="Upper GI",$B$12=2014),DATA!BL110,IF(AND($B$10="Bladder",$B$12=2010),DATA!BU5,IF(AND($B$10="Bladder",$B$12="2011/12"),DATA!BU40,IF(AND($B$10="Bladder",$B$12=2013),DATA!BU75,IF(AND($B$10="Bladder",$B$12=2014),DATA!BU110,IF(AND($B$10="Haematological",$B$12=2010),DATA!CD5,IF(AND($B$10="Haematological",$B$12="2011/12"),DATA!CD40,IF(AND($B$10="Haematological",$B$12=2013),DATA!CD75,IF(AND($B$10="Haematological",$B$12=2014),DATA!CD110,IF(AND($B$10="Skin",$B$12=2010),DATA!CM5,IF(AND($B$10="Skin",$B$12="2011/12"),DATA!CM40,IF(AND($B$10="Skin",$B$12=2013),DATA!CM75,IF(AND($B$10="Skin",$B$12=2014),DATA!CM110,IF(AND($B$10="Female reproductive",$B$12=2010),DATA!CV5,IF(AND($B$10="Female reproductive",$B$12="2011/12"),DATA!CV40,IF(AND($B$10="Female reproductive",$B$12=2013),DATA!CV75,IF(AND($B$10="Female reproductive",$B$12=2014),DATA!CV110,IF(AND($B$10="In situ urinary",$B$12=2010),DATA!DE5,IF(AND($B$10="In situ urinary",$B$12="2011/12"),DATA!DE40,IF(AND($B$10="In situ urinary",$B$12=2013),DATA!DE75,IF(AND($B$10="In situ urinary",$B$12=2014),DATA!DE110,IF(AND($B$10="All sites",$B$12=2010),DATA!J5,IF(AND($B$10="All sites",$B$12="2011/12"),DATA!J40,IF(AND($B$10="All sites",$B$12=2013),DATA!J75,IF(AND($B$10="All sites",$B$12=2014),DATA!J110,FALSE))))))))))))))))))))))))))))))))))))))))))))))))</f>
        <v>4.5393858477970515</v>
      </c>
    </row>
    <row r="7" spans="1:14" ht="12.6" customHeight="1" thickBot="1" x14ac:dyDescent="0.25">
      <c r="B7" s="190"/>
      <c r="C7" s="1"/>
      <c r="E7" s="178"/>
      <c r="F7" s="17" t="s">
        <v>14</v>
      </c>
      <c r="G7" s="153">
        <f>IF(AND($B$10="Colorectal",$B$12=2010),DATA!N6,IF(AND($B$10="Colorectal",$B$12="2011/12"),DATA!N41,IF(AND($B$10="Colorectal",$B$12=2013),DATA!N76,IF(AND($B$10="Colorectal",$B$12=2014),DATA!N111,IF(AND($B$10="Lung",$B$12=2010),DATA!W6,IF(AND($B$10="Lung",$B$12="2011/12"),DATA!W41,IF(AND($B$10="Lung",$B$12=2013),DATA!W76,IF(AND($B$10="Lung",$B$12=2014),DATA!W111,IF(AND($B$10="Breast",$B$12=2010),DATA!AF6,IF(AND($B$10="Breast",$B$12="2011/12"),DATA!AF41,IF(AND($B$10="Breast",$B$12=2013),DATA!AF76,IF(AND($B$10="Breast",$B$12=2014),DATA!AF111,IF(AND($B$10="Prostate",$B$12=2010),DATA!AO6,IF(AND($B$10="Prostate",$B$12="2011/12"),DATA!AO41,IF(AND($B$10="Prostate",$B$12=2013),DATA!AO76,IF(AND($B$10="Prostate",$B$12=2014),DATA!AO76,IF(AND($B$10="Head and neck",$B$12=2010),DATA!AX6,IF(AND($B$10="Head and neck",$B$12="2011/12"),DATA!AX41,IF(AND($B$10="Head and neck",$B$12=2013),DATA!AX76,IF(AND($B$10="Head and neck",$B$12=2014),DATA!AX111,IF(AND($B$10="Upper GI",$B$12=2010),DATA!BG6,IF(AND($B$10="Upper GI",$B$12="2011/12"),DATA!BG41,IF(AND($B$10="Upper GI",$B$12=2013),DATA!BG76,IF(AND($B$10="Upper GI",$B$12=2014),DATA!BG111,IF(AND($B$10="Bladder",$B$12=2010),DATA!BP6,IF(AND($B$10="Bladder",$B$12="2011/12"),DATA!BP41,IF(AND($B$10="Bladder",$B$12=2013),DATA!BP76,IF(AND($B$10="Bladder",$B$12=2014),DATA!BP111,IF(AND($B$10="Haematological",$B$12=2010),DATA!BY6,IF(AND($B$10="Haematological",$B$12="2011/12"),DATA!BY41,IF(AND($B$10="Haematological",$B$12=2013),DATA!BY76,IF(AND($B$10="Haematological",$B$12=2014),DATA!BY111,IF(AND($B$10="Skin",$B$12=2010),DATA!CH6,IF(AND($B$10="Skin",$B$12="2011/12"),DATA!CH41,IF(AND($B$10="Skin",$B$12=2013),DATA!CH76,IF(AND($B$10="Skin",$B$12=2014),DATA!CH111,IF(AND($B$10="Female reproductive",$B$12=2010),DATA!CQ6,IF(AND($B$10="Female reproductive",$B$12="2011/12"),DATA!CQ41,IF(AND($B$10="Female reproductive",$B$12=2013),DATA!CQ76,IF(AND($B$10="Female reproductive",$B$12=2014),DATA!CQ111,IF(AND($B$10="In situ urinary",$B$12=2010),DATA!CZ6,IF(AND($B$10="In situ urinary",$B$12="2011/12"),DATA!CZ41,IF(AND($B$10="In situ urinary",$B$12=2013),DATA!CZ76,IF(AND($B$10="In situ urinary",$B$12=2014),DATA!CZ111,IF(AND($B$10="All sites",$B$12=2010),DATA!E6,IF(AND($B$10="All sites",$B$12="2011/12"),DATA!E41,IF(AND($B$10="All sites",$B$12=2013),DATA!E76,IF(AND($B$10="All sites",$B$12=2014),DATA!E111,FALSE))))))))))))))))))))))))))))))))))))))))))))))))</f>
        <v>590</v>
      </c>
      <c r="H7" s="19">
        <f>IF(AND($B$10="Colorectal",$B$12=2010),DATA!O6,IF(AND($B$10="Colorectal",$B$12="2011/12"),DATA!O41,IF(AND($B$10="Colorectal",$B$12=2013),DATA!O76,IF(AND($B$10="Colorectal",$B$12=2014),DATA!O111,IF(AND($B$10="Lung",$B$12=2010),DATA!X6,IF(AND($B$10="Lung",$B$12="2011/12"),DATA!X41,IF(AND($B$10="Lung",$B$12=2013),DATA!X76,IF(AND($B$10="Lung",$B$12=2014),DATA!X111,IF(AND($B$10="Breast",$B$12=2010),DATA!AG6,IF(AND($B$10="Breast",$B$12="2011/12"),DATA!AG41,IF(AND($B$10="Breast",$B$12=2013),DATA!AG76,IF(AND($B$10="Breast",$B$12=2014),DATA!AG111,IF(AND($B$10="Prostate",$B$12=2010),DATA!AP6,IF(AND($B$10="Prostate",$B$12="2011/12"),DATA!AP41,IF(AND($B$10="Prostate",$B$12=2013),DATA!AP76,IF(AND($B$10="Prostate",$B$12=2014),DATA!AP76,IF(AND($B$10="Head and neck",$B$12=2010),DATA!AY6,IF(AND($B$10="Head and neck",$B$12="2011/12"),DATA!AY41,IF(AND($B$10="Head and neck",$B$12=2013),DATA!AY76,IF(AND($B$10="Head and neck",$B$12=2014),DATA!AY111,IF(AND($B$10="Upper GI",$B$12=2010),DATA!BH6,IF(AND($B$10="Upper GI",$B$12="2011/12"),DATA!BH41,IF(AND($B$10="Upper GI",$B$12=2013),DATA!BH76,IF(AND($B$10="Upper GI",$B$12=2014),DATA!BH111,IF(AND($B$10="Bladder",$B$12=2010),DATA!BQ6,IF(AND($B$10="Bladder",$B$12="2011/12"),DATA!BQ41,IF(AND($B$10="Bladder",$B$12=2013),DATA!BQ76,IF(AND($B$10="Bladder",$B$12=2014),DATA!BQ111,IF(AND($B$10="Haematological",$B$12=2010),DATA!BZ6,IF(AND($B$10="Haematological",$B$12="2011/12"),DATA!BZ41,IF(AND($B$10="Haematological",$B$12=2013),DATA!BZ76,IF(AND($B$10="Haematological",$B$12=2014),DATA!BZ111,IF(AND($B$10="Skin",$B$12=2010),DATA!CI6,IF(AND($B$10="Skin",$B$12="2011/12"),DATA!CI41,IF(AND($B$10="Skin",$B$12=2013),DATA!CI76,IF(AND($B$10="Skin",$B$12=2014),DATA!CI111,IF(AND($B$10="Female reproductive",$B$12=2010),DATA!CR6,IF(AND($B$10="Female reproductive",$B$12="2011/12"),DATA!CR41,IF(AND($B$10="Female reproductive",$B$12=2013),DATA!CR76,IF(AND($B$10="Female reproductive",$B$12=2014),DATA!CR111,IF(AND($B$10="In situ urinary",$B$12=2010),DATA!DA6,IF(AND($B$10="In situ urinary",$B$12="2011/12"),DATA!DA41,IF(AND($B$10="In situ urinary",$B$12=2013),DATA!DA76,IF(AND($B$10="In situ urinary",$B$12=2014),DATA!DA111,IF(AND($B$10="All sites",$B$12=2010),DATA!F6,IF(AND($B$10="All sites",$B$12="2011/12"),DATA!F41,IF(AND($B$10="All sites",$B$12=2013),DATA!F76,IF(AND($B$10="All sites",$B$12=2014),DATA!F111,FALSE))))))))))))))))))))))))))))))))))))))))))))))))</f>
        <v>21.7</v>
      </c>
      <c r="I7" s="161">
        <f>IF(AND($B$10="Colorectal",$B$12=2010),DATA!P6,IF(AND($B$10="Colorectal",$B$12="2011/12"),DATA!P41,IF(AND($B$10="Colorectal",$B$12=2013),DATA!P76,IF(AND($B$10="Colorectal",$B$12=2014),DATA!P111,IF(AND($B$10="Lung",$B$12=2010),DATA!Y6,IF(AND($B$10="Lung",$B$12="2011/12"),DATA!Y41,IF(AND($B$10="Lung",$B$12=2013),DATA!Y76,IF(AND($B$10="Lung",$B$12=2014),DATA!Y111,IF(AND($B$10="Breast",$B$12=2010),DATA!AH6,IF(AND($B$10="Breast",$B$12="2011/12"),DATA!AH41,IF(AND($B$10="Breast",$B$12=2013),DATA!AH76,IF(AND($B$10="Breast",$B$12=2014),DATA!AH111,IF(AND($B$10="Prostate",$B$12=2010),DATA!AQ6,IF(AND($B$10="Prostate",$B$12="2011/12"),DATA!AQ41,IF(AND($B$10="Prostate",$B$12=2013),DATA!AQ76,IF(AND($B$10="Prostate",$B$12=2014),DATA!AQ76,IF(AND($B$10="Head and neck",$B$12=2010),DATA!AZ6,IF(AND($B$10="Head and neck",$B$12="2011/12"),DATA!AZ41,IF(AND($B$10="Head and neck",$B$12=2013),DATA!AZ76,IF(AND($B$10="Head and neck",$B$12=2014),DATA!AZ111,IF(AND($B$10="Upper GI",$B$12=2010),DATA!BI6,IF(AND($B$10="Upper GI",$B$12="2011/12"),DATA!BI41,IF(AND($B$10="Upper GI",$B$12=2013),DATA!BI76,IF(AND($B$10="Upper GI",$B$12=2014),DATA!BI111,IF(AND($B$10="Bladder",$B$12=2010),DATA!BR6,IF(AND($B$10="Bladder",$B$12="2011/12"),DATA!BR41,IF(AND($B$10="Bladder",$B$12=2013),DATA!BR76,IF(AND($B$10="Bladder",$B$12=2014),DATA!BR111,IF(AND($B$10="Haematological",$B$12=2010),DATA!CA6,IF(AND($B$10="Haematological",$B$12="2011/12"),DATA!CA41,IF(AND($B$10="Haematological",$B$12=2013),DATA!CA76,IF(AND($B$10="Haematological",$B$12=2014),DATA!CA111,IF(AND($B$10="Skin",$B$12=2010),DATA!CJ6,IF(AND($B$10="Skin",$B$12="2011/12"),DATA!CJ41,IF(AND($B$10="Skin",$B$12=2013),DATA!CJ76,IF(AND($B$10="Skin",$B$12=2014),DATA!CJ111,IF(AND($B$10="Female reproductive",$B$12=2010),DATA!CS6,IF(AND($B$10="Female reproductive",$B$12="2011/12"),DATA!CS41,IF(AND($B$10="Female reproductive",$B$12=2013),DATA!CS76,IF(AND($B$10="Female reproductive",$B$12=2014),DATA!CS111,IF(AND($B$10="In situ urinary",$B$12=2010),DATA!DB6,IF(AND($B$10="In situ urinary",$B$12="2011/12"),DATA!DB41,IF(AND($B$10="In situ urinary",$B$12=2013),DATA!DB76,IF(AND($B$10="In situ urinary",$B$12=2014),DATA!DB111,IF(AND($B$10="All sites",$B$12=2010),DATA!G6,IF(AND($B$10="All sites",$B$12="2011/12"),DATA!G41,IF(AND($B$10="All sites",$B$12=2013),DATA!G76,IF(AND($B$10="All sites",$B$12=2014),DATA!G111,FALSE))))))))))))))))))))))))))))))))))))))))))))))))</f>
        <v>2300</v>
      </c>
      <c r="J7" s="19">
        <f>IF(AND($B$10="Colorectal",$B$12=2010),DATA!Q6,IF(AND($B$10="Colorectal",$B$12="2011/12"),DATA!Q41,IF(AND($B$10="Colorectal",$B$12=2013),DATA!Q76,IF(AND($B$10="Colorectal",$B$12=2014),DATA!Q111,IF(AND($B$10="Lung",$B$12=2010),DATA!Z6,IF(AND($B$10="Lung",$B$12="2011/12"),DATA!Z41,IF(AND($B$10="Lung",$B$12=2013),DATA!Z76,IF(AND($B$10="Lung",$B$12=2014),DATA!Z111,IF(AND($B$10="Breast",$B$12=2010),DATA!AI6,IF(AND($B$10="Breast",$B$12="2011/12"),DATA!AI41,IF(AND($B$10="Breast",$B$12=2013),DATA!AI76,IF(AND($B$10="Breast",$B$12=2014),DATA!AI111,IF(AND($B$10="Prostate",$B$12=2010),DATA!AR6,IF(AND($B$10="Prostate",$B$12="2011/12"),DATA!AR41,IF(AND($B$10="Prostate",$B$12=2013),DATA!AR76,IF(AND($B$10="Prostate",$B$12=2014),DATA!AR76,IF(AND($B$10="Head and neck",$B$12=2010),DATA!BA6,IF(AND($B$10="Head and neck",$B$12="2011/12"),DATA!BA41,IF(AND($B$10="Head and neck",$B$12=2013),DATA!BA76,IF(AND($B$10="Head and neck",$B$12=2014),DATA!BA111,IF(AND($B$10="Upper GI",$B$12=2010),DATA!BJ6,IF(AND($B$10="Upper GI",$B$12="2011/12"),DATA!BJ41,IF(AND($B$10="Upper GI",$B$12=2013),DATA!BJ76,IF(AND($B$10="Upper GI",$B$12=2014),DATA!BJ111,IF(AND($B$10="Bladder",$B$12=2010),DATA!BS6,IF(AND($B$10="Bladder",$B$12="2011/12"),DATA!BS41,IF(AND($B$10="Bladder",$B$12=2013),DATA!BS76,IF(AND($B$10="Bladder",$B$12=2014),DATA!BS111,IF(AND($B$10="Haematological",$B$12=2010),DATA!CB6,IF(AND($B$10="Haematological",$B$12="2011/12"),DATA!CB41,IF(AND($B$10="Haematological",$B$12=2013),DATA!CB76,IF(AND($B$10="Haematological",$B$12=2014),DATA!CB111,IF(AND($B$10="Skin",$B$12=2010),DATA!CK6,IF(AND($B$10="Skin",$B$12="2011/12"),DATA!CK41,IF(AND($B$10="Skin",$B$12=2013),DATA!CK76,IF(AND($B$10="Skin",$B$12=2014),DATA!CK111,IF(AND($B$10="Female reproductive",$B$12=2010),DATA!CT6,IF(AND($B$10="Female reproductive",$B$12="2011/12"),DATA!CT41,IF(AND($B$10="Female reproductive",$B$12=2013),DATA!CT76,IF(AND($B$10="Female reproductive",$B$12=2014),DATA!CT111,IF(AND($B$10="In situ urinary",$B$12=2010),DATA!DC6,IF(AND($B$10="In situ urinary",$B$12="2011/12"),DATA!DC41,IF(AND($B$10="In situ urinary",$B$12=2013),DATA!DC76,IF(AND($B$10="In situ urinary",$B$12=2014),DATA!DC111,IF(AND($B$10="All sites",$B$12=2010),DATA!H6,IF(AND($B$10="All sites",$B$12="2011/12"),DATA!H41,IF(AND($B$10="All sites",$B$12=2013),DATA!H76,IF(AND($B$10="All sites",$B$12=2014),DATA!H111,FALSE))))))))))))))))))))))))))))))))))))))))))))))))</f>
        <v>25.1</v>
      </c>
      <c r="K7" s="167">
        <f>IF(AND($B$10="Colorectal",$B$12=2010),DATA!R6,IF(AND($B$10="Colorectal",$B$12="2011/12"),DATA!R41,IF(AND($B$10="Colorectal",$B$12=2013),DATA!R76,IF(AND($B$10="Colorectal",$B$12=2014),DATA!R111,IF(AND($B$10="Lung",$B$12=2010),DATA!AA6,IF(AND($B$10="Lung",$B$12="2011/12"),DATA!AA41,IF(AND($B$10="Lung",$B$12=2013),DATA!AA76,IF(AND($B$10="Lung",$B$12=2014),DATA!AA111,IF(AND($B$10="Breast",$B$12=2010),DATA!AJ6,IF(AND($B$10="Breast",$B$12="2011/12"),DATA!AJ41,IF(AND($B$10="Breast",$B$12=2013),DATA!AJ76,IF(AND($B$10="Breast",$B$12=2014),DATA!AJ111,IF(AND($B$10="Prostate",$B$12=2010),DATA!AS6,IF(AND($B$10="Prostate",$B$12="2011/12"),DATA!AS41,IF(AND($B$10="Prostate",$B$12=2013),DATA!AS76,IF(AND($B$10="Prostate",$B$12=2014),DATA!AS76,IF(AND($B$10="Head and neck",$B$12=2010),DATA!BB6,IF(AND($B$10="Head and neck",$B$12="2011/12"),DATA!BB41,IF(AND($B$10="Head and neck",$B$12=2013),DATA!BB76,IF(AND($B$10="Head and neck",$B$12=2014),DATA!BB111,IF(AND($B$10="Upper GI",$B$12=2010),DATA!BK6,IF(AND($B$10="Upper GI",$B$12="2011/12"),DATA!BK41,IF(AND($B$10="Upper GI",$B$12=2013),DATA!BK76,IF(AND($B$10="Upper GI",$B$12=2014),DATA!BK111,IF(AND($B$10="Bladder",$B$12=2010),DATA!BT6,IF(AND($B$10="Bladder",$B$12="2011/12"),DATA!BT41,IF(AND($B$10="Bladder",$B$12=2013),DATA!BT76,IF(AND($B$10="Bladder",$B$12=2014),DATA!BT111,IF(AND($B$10="Haematological",$B$12=2010),DATA!CC6,IF(AND($B$10="Haematological",$B$12="2011/12"),DATA!CC41,IF(AND($B$10="Haematological",$B$12=2013),DATA!CC76,IF(AND($B$10="Haematological",$B$12=2014),DATA!CC111,IF(AND($B$10="Skin",$B$12=2010),DATA!CL6,IF(AND($B$10="Skin",$B$12="2011/12"),DATA!CL41,IF(AND($B$10="Skin",$B$12=2013),DATA!CL76,IF(AND($B$10="Skin",$B$12=2014),DATA!CL111,IF(AND($B$10="Female reproductive",$B$12=2010),DATA!CU6,IF(AND($B$10="Female reproductive",$B$12="2011/12"),DATA!CU41,IF(AND($B$10="Female reproductive",$B$12=2013),DATA!CU76,IF(AND($B$10="Female reproductive",$B$12=2014),DATA!CU111,IF(AND($B$10="In situ urinary",$B$12=2010),DATA!DD6,IF(AND($B$10="In situ urinary",$B$12="2011/12"),DATA!DD41,IF(AND($B$10="In situ urinary",$B$12=2013),DATA!DD76,IF(AND($B$10="In situ urinary",$B$12=2014),DATA!DD111,IF(AND($B$10="All sites",$B$12=2010),DATA!I6,IF(AND($B$10="All sites",$B$12="2011/12"),DATA!I41,IF(AND($B$10="All sites",$B$12=2013),DATA!I76,IF(AND($B$10="All sites",$B$12=2014),DATA!I111,FALSE))))))))))))))))))))))))))))))))))))))))))))))))</f>
        <v>-3.4000000000000021</v>
      </c>
      <c r="L7" s="19">
        <f>IF(AND($B$10="Colorectal",$B$12=2010),DATA!S6,IF(AND($B$10="Colorectal",$B$12="2011/12"),DATA!S41,IF(AND($B$10="Colorectal",$B$12=2013),DATA!S76,IF(AND($B$10="Colorectal",$B$12=2014),DATA!S111,IF(AND($B$10="Lung",$B$12=2010),DATA!AB6,IF(AND($B$10="Lung",$B$12="2011/12"),DATA!AB41,IF(AND($B$10="Lung",$B$12=2013),DATA!AB76,IF(AND($B$10="Lung",$B$12=2014),DATA!AB111,IF(AND($B$10="Breast",$B$12=2010),DATA!AK6,IF(AND($B$10="Breast",$B$12="2011/12"),DATA!AK41,IF(AND($B$10="Breast",$B$12=2013),DATA!AK76,IF(AND($B$10="Breast",$B$12=2014),DATA!AK111,IF(AND($B$10="Prostate",$B$12=2010),DATA!AT6,IF(AND($B$10="Prostate",$B$12="2011/12"),DATA!AT41,IF(AND($B$10="Prostate",$B$12=2013),DATA!AT76,IF(AND($B$10="Prostate",$B$12=2014),DATA!AT76,IF(AND($B$10="Head and neck",$B$12=2010),DATA!BC6,IF(AND($B$10="Head and neck",$B$12="2011/12"),DATA!BC41,IF(AND($B$10="Head and neck",$B$12=2013),DATA!BC76,IF(AND($B$10="Head and neck",$B$12=2014),DATA!BC111,IF(AND($B$10="Upper GI",$B$12=2010),DATA!BL6,IF(AND($B$10="Upper GI",$B$12="2011/12"),DATA!BL41,IF(AND($B$10="Upper GI",$B$12=2013),DATA!BL76,IF(AND($B$10="Upper GI",$B$12=2014),DATA!BL111,IF(AND($B$10="Bladder",$B$12=2010),DATA!BU6,IF(AND($B$10="Bladder",$B$12="2011/12"),DATA!BU41,IF(AND($B$10="Bladder",$B$12=2013),DATA!BU76,IF(AND($B$10="Bladder",$B$12=2014),DATA!BU111,IF(AND($B$10="Haematological",$B$12=2010),DATA!CD6,IF(AND($B$10="Haematological",$B$12="2011/12"),DATA!CD41,IF(AND($B$10="Haematological",$B$12=2013),DATA!CD76,IF(AND($B$10="Haematological",$B$12=2014),DATA!CD111,IF(AND($B$10="Skin",$B$12=2010),DATA!CM6,IF(AND($B$10="Skin",$B$12="2011/12"),DATA!CM41,IF(AND($B$10="Skin",$B$12=2013),DATA!CM76,IF(AND($B$10="Skin",$B$12=2014),DATA!CM111,IF(AND($B$10="Female reproductive",$B$12=2010),DATA!CV6,IF(AND($B$10="Female reproductive",$B$12="2011/12"),DATA!CV41,IF(AND($B$10="Female reproductive",$B$12=2013),DATA!CV76,IF(AND($B$10="Female reproductive",$B$12=2014),DATA!CV111,IF(AND($B$10="In situ urinary",$B$12=2010),DATA!DE6,IF(AND($B$10="In situ urinary",$B$12="2011/12"),DATA!DE41,IF(AND($B$10="In situ urinary",$B$12=2013),DATA!DE76,IF(AND($B$10="In situ urinary",$B$12=2014),DATA!DE111,IF(AND($B$10="All sites",$B$12=2010),DATA!J6,IF(AND($B$10="All sites",$B$12="2011/12"),DATA!J41,IF(AND($B$10="All sites",$B$12=2013),DATA!J76,IF(AND($B$10="All sites",$B$12=2014),DATA!J111,FALSE))))))))))))))))))))))))))))))))))))))))))))))))</f>
        <v>-13.545816733067737</v>
      </c>
    </row>
    <row r="8" spans="1:14" s="1" customFormat="1" ht="12.6" customHeight="1" thickBot="1" x14ac:dyDescent="0.25">
      <c r="A8" s="20"/>
      <c r="B8" s="191"/>
      <c r="E8" s="21"/>
      <c r="F8" s="22"/>
      <c r="G8" s="154"/>
      <c r="H8" s="155"/>
      <c r="I8" s="162"/>
      <c r="J8" s="155"/>
      <c r="K8" s="168"/>
      <c r="L8" s="24"/>
      <c r="M8" s="2"/>
      <c r="N8" s="2"/>
    </row>
    <row r="9" spans="1:14" ht="12.6" customHeight="1" x14ac:dyDescent="0.2">
      <c r="A9" s="2"/>
      <c r="B9" s="1"/>
      <c r="C9" s="1"/>
      <c r="E9" s="176" t="s">
        <v>15</v>
      </c>
      <c r="F9" s="14" t="s">
        <v>16</v>
      </c>
      <c r="G9" s="156">
        <f>IF(AND($B$10="Colorectal",$B$12=2010),DATA!N8,IF(AND($B$10="Colorectal",$B$12="2011/12"),DATA!N43,IF(AND($B$10="Colorectal",$B$12=2013),DATA!N78,IF(AND($B$10="Colorectal",$B$12=2014),DATA!N113,IF(AND($B$10="Lung",$B$12=2010),DATA!W8,IF(AND($B$10="Lung",$B$12="2011/12"),DATA!W43,IF(AND($B$10="Lung",$B$12=2013),DATA!W78,IF(AND($B$10="Lung",$B$12=2014),DATA!W113,IF(AND($B$10="Breast",$B$12=2010),DATA!AF8,IF(AND($B$10="Breast",$B$12="2011/12"),DATA!AF43,IF(AND($B$10="Breast",$B$12=2013),DATA!AF78,IF(AND($B$10="Breast",$B$12=2014),DATA!AF113,IF(AND($B$10="Prostate",$B$12=2010),DATA!AO8,IF(AND($B$10="Prostate",$B$12="2011/12"),DATA!AO43,IF(AND($B$10="Prostate",$B$12=2013),DATA!AO78,IF(AND($B$10="Prostate",$B$12=2014),DATA!AO78,IF(AND($B$10="Head and neck",$B$12=2010),DATA!AX8,IF(AND($B$10="Head and neck",$B$12="2011/12"),DATA!AX43,IF(AND($B$10="Head and neck",$B$12=2013),DATA!AX78,IF(AND($B$10="Head and neck",$B$12=2014),DATA!AX113,IF(AND($B$10="Upper GI",$B$12=2010),DATA!BG8,IF(AND($B$10="Upper GI",$B$12="2011/12"),DATA!BG43,IF(AND($B$10="Upper GI",$B$12=2013),DATA!BG78,IF(AND($B$10="Upper GI",$B$12=2014),DATA!BG113,IF(AND($B$10="Bladder",$B$12=2010),DATA!BP8,IF(AND($B$10="Bladder",$B$12="2011/12"),DATA!BP43,IF(AND($B$10="Bladder",$B$12=2013),DATA!BP78,IF(AND($B$10="Bladder",$B$12=2014),DATA!BP113,IF(AND($B$10="Haematological",$B$12=2010),DATA!BY8,IF(AND($B$10="Haematological",$B$12="2011/12"),DATA!BY43,IF(AND($B$10="Haematological",$B$12=2013),DATA!BY78,IF(AND($B$10="Haematological",$B$12=2014),DATA!BY113,IF(AND($B$10="Skin",$B$12=2010),DATA!CH8,IF(AND($B$10="Skin",$B$12="2011/12"),DATA!CH43,IF(AND($B$10="Skin",$B$12=2013),DATA!CH78,IF(AND($B$10="Skin",$B$12=2014),DATA!CH113,IF(AND($B$10="Female reproductive",$B$12=2010),DATA!CQ8,IF(AND($B$10="Female reproductive",$B$12="2011/12"),DATA!CQ43,IF(AND($B$10="Female reproductive",$B$12=2013),DATA!CQ78,IF(AND($B$10="Female reproductive",$B$12=2014),DATA!CQ113,IF(AND($B$10="In situ urinary",$B$12=2010),DATA!CZ8,IF(AND($B$10="In situ urinary",$B$12="2011/12"),DATA!CZ43,IF(AND($B$10="In situ urinary",$B$12=2013),DATA!CZ78,IF(AND($B$10="In situ urinary",$B$12=2014),DATA!CZ113,IF(AND($B$10="All sites",$B$12=2010),DATA!E8,IF(AND($B$10="All sites",$B$12="2011/12"),DATA!E43,IF(AND($B$10="All sites",$B$12=2013),DATA!E78,IF(AND($B$10="All sites",$B$12=2014),DATA!E113,FALSE))))))))))))))))))))))))))))))))))))))))))))))))</f>
        <v>0</v>
      </c>
      <c r="H9" s="16">
        <f>IF(AND($B$10="Colorectal",$B$12=2010),DATA!O8,IF(AND($B$10="Colorectal",$B$12="2011/12"),DATA!O43,IF(AND($B$10="Colorectal",$B$12=2013),DATA!O78,IF(AND($B$10="Colorectal",$B$12=2014),DATA!O113,IF(AND($B$10="Lung",$B$12=2010),DATA!X8,IF(AND($B$10="Lung",$B$12="2011/12"),DATA!X43,IF(AND($B$10="Lung",$B$12=2013),DATA!X78,IF(AND($B$10="Lung",$B$12=2014),DATA!X113,IF(AND($B$10="Breast",$B$12=2010),DATA!AG8,IF(AND($B$10="Breast",$B$12="2011/12"),DATA!AG43,IF(AND($B$10="Breast",$B$12=2013),DATA!AG78,IF(AND($B$10="Breast",$B$12=2014),DATA!AG113,IF(AND($B$10="Prostate",$B$12=2010),DATA!AP8,IF(AND($B$10="Prostate",$B$12="2011/12"),DATA!AP43,IF(AND($B$10="Prostate",$B$12=2013),DATA!AP78,IF(AND($B$10="Prostate",$B$12=2014),DATA!AP78,IF(AND($B$10="Head and neck",$B$12=2010),DATA!AY8,IF(AND($B$10="Head and neck",$B$12="2011/12"),DATA!AY43,IF(AND($B$10="Head and neck",$B$12=2013),DATA!AY78,IF(AND($B$10="Head and neck",$B$12=2014),DATA!AY113,IF(AND($B$10="Upper GI",$B$12=2010),DATA!BH8,IF(AND($B$10="Upper GI",$B$12="2011/12"),DATA!BH43,IF(AND($B$10="Upper GI",$B$12=2013),DATA!BH78,IF(AND($B$10="Upper GI",$B$12=2014),DATA!BH113,IF(AND($B$10="Bladder",$B$12=2010),DATA!BQ8,IF(AND($B$10="Bladder",$B$12="2011/12"),DATA!BQ43,IF(AND($B$10="Bladder",$B$12=2013),DATA!BQ78,IF(AND($B$10="Bladder",$B$12=2014),DATA!BQ113,IF(AND($B$10="Haematological",$B$12=2010),DATA!BZ8,IF(AND($B$10="Haematological",$B$12="2011/12"),DATA!BZ43,IF(AND($B$10="Haematological",$B$12=2013),DATA!BZ78,IF(AND($B$10="Haematological",$B$12=2014),DATA!BZ113,IF(AND($B$10="Skin",$B$12=2010),DATA!CI8,IF(AND($B$10="Skin",$B$12="2011/12"),DATA!CI43,IF(AND($B$10="Skin",$B$12=2013),DATA!CI78,IF(AND($B$10="Skin",$B$12=2014),DATA!CI113,IF(AND($B$10="Female reproductive",$B$12=2010),DATA!CR8,IF(AND($B$10="Female reproductive",$B$12="2011/12"),DATA!CR43,IF(AND($B$10="Female reproductive",$B$12=2013),DATA!CR78,IF(AND($B$10="Female reproductive",$B$12=2014),DATA!CR113,IF(AND($B$10="In situ urinary",$B$12=2010),DATA!DA8,IF(AND($B$10="In situ urinary",$B$12="2011/12"),DATA!DA43,IF(AND($B$10="In situ urinary",$B$12=2013),DATA!DA78,IF(AND($B$10="In situ urinary",$B$12=2014),DATA!DA113,IF(AND($B$10="All sites",$B$12=2010),DATA!F8,IF(AND($B$10="All sites",$B$12="2011/12"),DATA!F43,IF(AND($B$10="All sites",$B$12=2013),DATA!F78,IF(AND($B$10="All sites",$B$12=2014),DATA!F113,FALSE))))))))))))))))))))))))))))))))))))))))))))))))</f>
        <v>0</v>
      </c>
      <c r="I9" s="160">
        <f>IF(AND($B$10="Colorectal",$B$12=2010),DATA!P8,IF(AND($B$10="Colorectal",$B$12="2011/12"),DATA!P43,IF(AND($B$10="Colorectal",$B$12=2013),DATA!P78,IF(AND($B$10="Colorectal",$B$12=2014),DATA!P113,IF(AND($B$10="Lung",$B$12=2010),DATA!Y8,IF(AND($B$10="Lung",$B$12="2011/12"),DATA!Y43,IF(AND($B$10="Lung",$B$12=2013),DATA!Y78,IF(AND($B$10="Lung",$B$12=2014),DATA!Y113,IF(AND($B$10="Breast",$B$12=2010),DATA!AH8,IF(AND($B$10="Breast",$B$12="2011/12"),DATA!AH43,IF(AND($B$10="Breast",$B$12=2013),DATA!AH78,IF(AND($B$10="Breast",$B$12=2014),DATA!AH113,IF(AND($B$10="Prostate",$B$12=2010),DATA!AQ8,IF(AND($B$10="Prostate",$B$12="2011/12"),DATA!AQ43,IF(AND($B$10="Prostate",$B$12=2013),DATA!AQ78,IF(AND($B$10="Prostate",$B$12=2014),DATA!AQ78,IF(AND($B$10="Head and neck",$B$12=2010),DATA!AZ8,IF(AND($B$10="Head and neck",$B$12="2011/12"),DATA!AZ43,IF(AND($B$10="Head and neck",$B$12=2013),DATA!AZ78,IF(AND($B$10="Head and neck",$B$12=2014),DATA!AZ113,IF(AND($B$10="Upper GI",$B$12=2010),DATA!BI8,IF(AND($B$10="Upper GI",$B$12="2011/12"),DATA!BI43,IF(AND($B$10="Upper GI",$B$12=2013),DATA!BI78,IF(AND($B$10="Upper GI",$B$12=2014),DATA!BI113,IF(AND($B$10="Bladder",$B$12=2010),DATA!BR8,IF(AND($B$10="Bladder",$B$12="2011/12"),DATA!BR43,IF(AND($B$10="Bladder",$B$12=2013),DATA!BR78,IF(AND($B$10="Bladder",$B$12=2014),DATA!BR113,IF(AND($B$10="Haematological",$B$12=2010),DATA!CA8,IF(AND($B$10="Haematological",$B$12="2011/12"),DATA!CA43,IF(AND($B$10="Haematological",$B$12=2013),DATA!CA78,IF(AND($B$10="Haematological",$B$12=2014),DATA!CA113,IF(AND($B$10="Skin",$B$12=2010),DATA!CJ8,IF(AND($B$10="Skin",$B$12="2011/12"),DATA!CJ43,IF(AND($B$10="Skin",$B$12=2013),DATA!CJ78,IF(AND($B$10="Skin",$B$12=2014),DATA!CJ113,IF(AND($B$10="Female reproductive",$B$12=2010),DATA!CS8,IF(AND($B$10="Female reproductive",$B$12="2011/12"),DATA!CS43,IF(AND($B$10="Female reproductive",$B$12=2013),DATA!CS78,IF(AND($B$10="Female reproductive",$B$12=2014),DATA!CS113,IF(AND($B$10="In situ urinary",$B$12=2010),DATA!DB8,IF(AND($B$10="In situ urinary",$B$12="2011/12"),DATA!DB43,IF(AND($B$10="In situ urinary",$B$12=2013),DATA!DB78,IF(AND($B$10="In situ urinary",$B$12=2014),DATA!DB113,IF(AND($B$10="All sites",$B$12=2010),DATA!G8,IF(AND($B$10="All sites",$B$12="2011/12"),DATA!G43,IF(AND($B$10="All sites",$B$12=2013),DATA!G78,IF(AND($B$10="All sites",$B$12=2014),DATA!G113,FALSE))))))))))))))))))))))))))))))))))))))))))))))))</f>
        <v>5</v>
      </c>
      <c r="J9" s="16">
        <f>IF(AND($B$10="Colorectal",$B$12=2010),DATA!Q8,IF(AND($B$10="Colorectal",$B$12="2011/12"),DATA!Q43,IF(AND($B$10="Colorectal",$B$12=2013),DATA!Q78,IF(AND($B$10="Colorectal",$B$12=2014),DATA!Q113,IF(AND($B$10="Lung",$B$12=2010),DATA!Z8,IF(AND($B$10="Lung",$B$12="2011/12"),DATA!Z43,IF(AND($B$10="Lung",$B$12=2013),DATA!Z78,IF(AND($B$10="Lung",$B$12=2014),DATA!Z113,IF(AND($B$10="Breast",$B$12=2010),DATA!AI8,IF(AND($B$10="Breast",$B$12="2011/12"),DATA!AI43,IF(AND($B$10="Breast",$B$12=2013),DATA!AI78,IF(AND($B$10="Breast",$B$12=2014),DATA!AI113,IF(AND($B$10="Prostate",$B$12=2010),DATA!AR8,IF(AND($B$10="Prostate",$B$12="2011/12"),DATA!AR43,IF(AND($B$10="Prostate",$B$12=2013),DATA!AR78,IF(AND($B$10="Prostate",$B$12=2014),DATA!AR78,IF(AND($B$10="Head and neck",$B$12=2010),DATA!BA8,IF(AND($B$10="Head and neck",$B$12="2011/12"),DATA!BA43,IF(AND($B$10="Head and neck",$B$12=2013),DATA!BA78,IF(AND($B$10="Head and neck",$B$12=2014),DATA!BA113,IF(AND($B$10="Upper GI",$B$12=2010),DATA!BJ8,IF(AND($B$10="Upper GI",$B$12="2011/12"),DATA!BJ43,IF(AND($B$10="Upper GI",$B$12=2013),DATA!BJ78,IF(AND($B$10="Upper GI",$B$12=2014),DATA!BJ113,IF(AND($B$10="Bladder",$B$12=2010),DATA!BS8,IF(AND($B$10="Bladder",$B$12="2011/12"),DATA!BS43,IF(AND($B$10="Bladder",$B$12=2013),DATA!BS78,IF(AND($B$10="Bladder",$B$12=2014),DATA!BS113,IF(AND($B$10="Haematological",$B$12=2010),DATA!CB8,IF(AND($B$10="Haematological",$B$12="2011/12"),DATA!CB43,IF(AND($B$10="Haematological",$B$12=2013),DATA!CB78,IF(AND($B$10="Haematological",$B$12=2014),DATA!CB113,IF(AND($B$10="Skin",$B$12=2010),DATA!CK8,IF(AND($B$10="Skin",$B$12="2011/12"),DATA!CK43,IF(AND($B$10="Skin",$B$12=2013),DATA!CK78,IF(AND($B$10="Skin",$B$12=2014),DATA!CK113,IF(AND($B$10="Female reproductive",$B$12=2010),DATA!CT8,IF(AND($B$10="Female reproductive",$B$12="2011/12"),DATA!CT43,IF(AND($B$10="Female reproductive",$B$12=2013),DATA!CT78,IF(AND($B$10="Female reproductive",$B$12=2014),DATA!CT113,IF(AND($B$10="In situ urinary",$B$12=2010),DATA!DC8,IF(AND($B$10="In situ urinary",$B$12="2011/12"),DATA!DC43,IF(AND($B$10="In situ urinary",$B$12=2013),DATA!DC78,IF(AND($B$10="In situ urinary",$B$12=2014),DATA!DC113,IF(AND($B$10="All sites",$B$12=2010),DATA!H8,IF(AND($B$10="All sites",$B$12="2011/12"),DATA!H43,IF(AND($B$10="All sites",$B$12=2013),DATA!H78,IF(AND($B$10="All sites",$B$12=2014),DATA!H113,FALSE))))))))))))))))))))))))))))))))))))))))))))))))</f>
        <v>0.1</v>
      </c>
      <c r="K9" s="166">
        <f>IF(AND($B$10="Colorectal",$B$12=2010),DATA!R8,IF(AND($B$10="Colorectal",$B$12="2011/12"),DATA!R43,IF(AND($B$10="Colorectal",$B$12=2013),DATA!R78,IF(AND($B$10="Colorectal",$B$12=2014),DATA!R113,IF(AND($B$10="Lung",$B$12=2010),DATA!AA8,IF(AND($B$10="Lung",$B$12="2011/12"),DATA!AA43,IF(AND($B$10="Lung",$B$12=2013),DATA!AA78,IF(AND($B$10="Lung",$B$12=2014),DATA!AA113,IF(AND($B$10="Breast",$B$12=2010),DATA!AJ8,IF(AND($B$10="Breast",$B$12="2011/12"),DATA!AJ43,IF(AND($B$10="Breast",$B$12=2013),DATA!AJ78,IF(AND($B$10="Breast",$B$12=2014),DATA!AJ113,IF(AND($B$10="Prostate",$B$12=2010),DATA!AS8,IF(AND($B$10="Prostate",$B$12="2011/12"),DATA!AS43,IF(AND($B$10="Prostate",$B$12=2013),DATA!AS78,IF(AND($B$10="Prostate",$B$12=2014),DATA!AS78,IF(AND($B$10="Head and neck",$B$12=2010),DATA!BB8,IF(AND($B$10="Head and neck",$B$12="2011/12"),DATA!BB43,IF(AND($B$10="Head and neck",$B$12=2013),DATA!BB78,IF(AND($B$10="Head and neck",$B$12=2014),DATA!BB113,IF(AND($B$10="Upper GI",$B$12=2010),DATA!BK8,IF(AND($B$10="Upper GI",$B$12="2011/12"),DATA!BK43,IF(AND($B$10="Upper GI",$B$12=2013),DATA!BK78,IF(AND($B$10="Upper GI",$B$12=2014),DATA!BK113,IF(AND($B$10="Bladder",$B$12=2010),DATA!BT8,IF(AND($B$10="Bladder",$B$12="2011/12"),DATA!BT43,IF(AND($B$10="Bladder",$B$12=2013),DATA!BT78,IF(AND($B$10="Bladder",$B$12=2014),DATA!BT113,IF(AND($B$10="Haematological",$B$12=2010),DATA!CC8,IF(AND($B$10="Haematological",$B$12="2011/12"),DATA!CC43,IF(AND($B$10="Haematological",$B$12=2013),DATA!CC78,IF(AND($B$10="Haematological",$B$12=2014),DATA!CC113,IF(AND($B$10="Skin",$B$12=2010),DATA!CL8,IF(AND($B$10="Skin",$B$12="2011/12"),DATA!CL43,IF(AND($B$10="Skin",$B$12=2013),DATA!CL78,IF(AND($B$10="Skin",$B$12=2014),DATA!CL113,IF(AND($B$10="Female reproductive",$B$12=2010),DATA!CU8,IF(AND($B$10="Female reproductive",$B$12="2011/12"),DATA!CU43,IF(AND($B$10="Female reproductive",$B$12=2013),DATA!CU78,IF(AND($B$10="Female reproductive",$B$12=2014),DATA!CU113,IF(AND($B$10="In situ urinary",$B$12=2010),DATA!DD8,IF(AND($B$10="In situ urinary",$B$12="2011/12"),DATA!DD43,IF(AND($B$10="In situ urinary",$B$12=2013),DATA!DD78,IF(AND($B$10="In situ urinary",$B$12=2014),DATA!DD113,IF(AND($B$10="All sites",$B$12=2010),DATA!I8,IF(AND($B$10="All sites",$B$12="2011/12"),DATA!I43,IF(AND($B$10="All sites",$B$12=2013),DATA!I78,IF(AND($B$10="All sites",$B$12=2014),DATA!I113,FALSE))))))))))))))))))))))))))))))))))))))))))))))))</f>
        <v>-0.1</v>
      </c>
      <c r="L9" s="16">
        <f>IF(AND($B$10="Colorectal",$B$12=2010),DATA!S8,IF(AND($B$10="Colorectal",$B$12="2011/12"),DATA!S43,IF(AND($B$10="Colorectal",$B$12=2013),DATA!S78,IF(AND($B$10="Colorectal",$B$12=2014),DATA!S113,IF(AND($B$10="Lung",$B$12=2010),DATA!AB8,IF(AND($B$10="Lung",$B$12="2011/12"),DATA!AB43,IF(AND($B$10="Lung",$B$12=2013),DATA!AB78,IF(AND($B$10="Lung",$B$12=2014),DATA!AB113,IF(AND($B$10="Breast",$B$12=2010),DATA!AK8,IF(AND($B$10="Breast",$B$12="2011/12"),DATA!AK43,IF(AND($B$10="Breast",$B$12=2013),DATA!AK78,IF(AND($B$10="Breast",$B$12=2014),DATA!AK113,IF(AND($B$10="Prostate",$B$12=2010),DATA!AT8,IF(AND($B$10="Prostate",$B$12="2011/12"),DATA!AT43,IF(AND($B$10="Prostate",$B$12=2013),DATA!AT78,IF(AND($B$10="Prostate",$B$12=2014),DATA!AT78,IF(AND($B$10="Head and neck",$B$12=2010),DATA!BC8,IF(AND($B$10="Head and neck",$B$12="2011/12"),DATA!BC43,IF(AND($B$10="Head and neck",$B$12=2013),DATA!BC78,IF(AND($B$10="Head and neck",$B$12=2014),DATA!BC113,IF(AND($B$10="Upper GI",$B$12=2010),DATA!BL8,IF(AND($B$10="Upper GI",$B$12="2011/12"),DATA!BL43,IF(AND($B$10="Upper GI",$B$12=2013),DATA!BL78,IF(AND($B$10="Upper GI",$B$12=2014),DATA!BL113,IF(AND($B$10="Bladder",$B$12=2010),DATA!BU8,IF(AND($B$10="Bladder",$B$12="2011/12"),DATA!BU43,IF(AND($B$10="Bladder",$B$12=2013),DATA!BU78,IF(AND($B$10="Bladder",$B$12=2014),DATA!BU113,IF(AND($B$10="Haematological",$B$12=2010),DATA!CD8,IF(AND($B$10="Haematological",$B$12="2011/12"),DATA!CD43,IF(AND($B$10="Haematological",$B$12=2013),DATA!CD78,IF(AND($B$10="Haematological",$B$12=2014),DATA!CD113,IF(AND($B$10="Skin",$B$12=2010),DATA!CM8,IF(AND($B$10="Skin",$B$12="2011/12"),DATA!CM43,IF(AND($B$10="Skin",$B$12=2013),DATA!CM78,IF(AND($B$10="Skin",$B$12=2014),DATA!CM113,IF(AND($B$10="Female reproductive",$B$12=2010),DATA!CV8,IF(AND($B$10="Female reproductive",$B$12="2011/12"),DATA!CV43,IF(AND($B$10="Female reproductive",$B$12=2013),DATA!CV78,IF(AND($B$10="Female reproductive",$B$12=2014),DATA!CV113,IF(AND($B$10="In situ urinary",$B$12=2010),DATA!DE8,IF(AND($B$10="In situ urinary",$B$12="2011/12"),DATA!DE43,IF(AND($B$10="In situ urinary",$B$12=2013),DATA!DE78,IF(AND($B$10="In situ urinary",$B$12=2014),DATA!DE113,IF(AND($B$10="All sites",$B$12=2010),DATA!J8,IF(AND($B$10="All sites",$B$12="2011/12"),DATA!J43,IF(AND($B$10="All sites",$B$12=2013),DATA!J78,IF(AND($B$10="All sites",$B$12=2014),DATA!J113,FALSE))))))))))))))))))))))))))))))))))))))))))))))))</f>
        <v>-100</v>
      </c>
    </row>
    <row r="10" spans="1:14" ht="12.6" customHeight="1" x14ac:dyDescent="0.25">
      <c r="B10" s="26" t="s">
        <v>38</v>
      </c>
      <c r="C10" s="27"/>
      <c r="E10" s="177"/>
      <c r="F10" s="28" t="s">
        <v>18</v>
      </c>
      <c r="G10" s="157">
        <f>IF(AND($B$10="Colorectal",$B$12=2010),DATA!N9,IF(AND($B$10="Colorectal",$B$12="2011/12"),DATA!N44,IF(AND($B$10="Colorectal",$B$12=2013),DATA!N79,IF(AND($B$10="Colorectal",$B$12=2014),DATA!N114,IF(AND($B$10="Lung",$B$12=2010),DATA!W9,IF(AND($B$10="Lung",$B$12="2011/12"),DATA!W44,IF(AND($B$10="Lung",$B$12=2013),DATA!W79,IF(AND($B$10="Lung",$B$12=2014),DATA!W114,IF(AND($B$10="Breast",$B$12=2010),DATA!AF9,IF(AND($B$10="Breast",$B$12="2011/12"),DATA!AF44,IF(AND($B$10="Breast",$B$12=2013),DATA!AF79,IF(AND($B$10="Breast",$B$12=2014),DATA!AF114,IF(AND($B$10="Prostate",$B$12=2010),DATA!AO9,IF(AND($B$10="Prostate",$B$12="2011/12"),DATA!AO44,IF(AND($B$10="Prostate",$B$12=2013),DATA!AO79,IF(AND($B$10="Prostate",$B$12=2014),DATA!AO79,IF(AND($B$10="Head and neck",$B$12=2010),DATA!AX9,IF(AND($B$10="Head and neck",$B$12="2011/12"),DATA!AX44,IF(AND($B$10="Head and neck",$B$12=2013),DATA!AX79,IF(AND($B$10="Head and neck",$B$12=2014),DATA!AX114,IF(AND($B$10="Upper GI",$B$12=2010),DATA!BG9,IF(AND($B$10="Upper GI",$B$12="2011/12"),DATA!BG44,IF(AND($B$10="Upper GI",$B$12=2013),DATA!BG79,IF(AND($B$10="Upper GI",$B$12=2014),DATA!BG114,IF(AND($B$10="Bladder",$B$12=2010),DATA!BP9,IF(AND($B$10="Bladder",$B$12="2011/12"),DATA!BP44,IF(AND($B$10="Bladder",$B$12=2013),DATA!BP79,IF(AND($B$10="Bladder",$B$12=2014),DATA!BP114,IF(AND($B$10="Haematological",$B$12=2010),DATA!BY9,IF(AND($B$10="Haematological",$B$12="2011/12"),DATA!BY44,IF(AND($B$10="Haematological",$B$12=2013),DATA!BY79,IF(AND($B$10="Haematological",$B$12=2014),DATA!BY114,IF(AND($B$10="Skin",$B$12=2010),DATA!CH9,IF(AND($B$10="Skin",$B$12="2011/12"),DATA!CH44,IF(AND($B$10="Skin",$B$12=2013),DATA!CH79,IF(AND($B$10="Skin",$B$12=2014),DATA!CH114,IF(AND($B$10="Female reproductive",$B$12=2010),DATA!CQ9,IF(AND($B$10="Female reproductive",$B$12="2011/12"),DATA!CQ44,IF(AND($B$10="Female reproductive",$B$12=2013),DATA!CQ79,IF(AND($B$10="Female reproductive",$B$12=2014),DATA!CQ114,IF(AND($B$10="In situ urinary",$B$12=2010),DATA!CZ9,IF(AND($B$10="In situ urinary",$B$12="2011/12"),DATA!CZ44,IF(AND($B$10="In situ urinary",$B$12=2013),DATA!CZ79,IF(AND($B$10="In situ urinary",$B$12=2014),DATA!CZ114,IF(AND($B$10="All sites",$B$12=2010),DATA!E9,IF(AND($B$10="All sites",$B$12="2011/12"),DATA!E44,IF(AND($B$10="All sites",$B$12=2013),DATA!E79,IF(AND($B$10="All sites",$B$12=2014),DATA!E114,FALSE))))))))))))))))))))))))))))))))))))))))))))))))</f>
        <v>1</v>
      </c>
      <c r="H10" s="31">
        <f>IF(AND($B$10="Colorectal",$B$12=2010),DATA!O9,IF(AND($B$10="Colorectal",$B$12="2011/12"),DATA!O44,IF(AND($B$10="Colorectal",$B$12=2013),DATA!O79,IF(AND($B$10="Colorectal",$B$12=2014),DATA!O114,IF(AND($B$10="Lung",$B$12=2010),DATA!X9,IF(AND($B$10="Lung",$B$12="2011/12"),DATA!X44,IF(AND($B$10="Lung",$B$12=2013),DATA!X79,IF(AND($B$10="Lung",$B$12=2014),DATA!X114,IF(AND($B$10="Breast",$B$12=2010),DATA!AG9,IF(AND($B$10="Breast",$B$12="2011/12"),DATA!AG44,IF(AND($B$10="Breast",$B$12=2013),DATA!AG79,IF(AND($B$10="Breast",$B$12=2014),DATA!AG114,IF(AND($B$10="Prostate",$B$12=2010),DATA!AP9,IF(AND($B$10="Prostate",$B$12="2011/12"),DATA!AP44,IF(AND($B$10="Prostate",$B$12=2013),DATA!AP79,IF(AND($B$10="Prostate",$B$12=2014),DATA!AP79,IF(AND($B$10="Head and neck",$B$12=2010),DATA!AY9,IF(AND($B$10="Head and neck",$B$12="2011/12"),DATA!AY44,IF(AND($B$10="Head and neck",$B$12=2013),DATA!AY79,IF(AND($B$10="Head and neck",$B$12=2014),DATA!AY114,IF(AND($B$10="Upper GI",$B$12=2010),DATA!BH9,IF(AND($B$10="Upper GI",$B$12="2011/12"),DATA!BH44,IF(AND($B$10="Upper GI",$B$12=2013),DATA!BH79,IF(AND($B$10="Upper GI",$B$12=2014),DATA!BH114,IF(AND($B$10="Bladder",$B$12=2010),DATA!BQ9,IF(AND($B$10="Bladder",$B$12="2011/12"),DATA!BQ44,IF(AND($B$10="Bladder",$B$12=2013),DATA!BQ79,IF(AND($B$10="Bladder",$B$12=2014),DATA!BQ114,IF(AND($B$10="Haematological",$B$12=2010),DATA!BZ9,IF(AND($B$10="Haematological",$B$12="2011/12"),DATA!BZ44,IF(AND($B$10="Haematological",$B$12=2013),DATA!BZ79,IF(AND($B$10="Haematological",$B$12=2014),DATA!BZ114,IF(AND($B$10="Skin",$B$12=2010),DATA!CI9,IF(AND($B$10="Skin",$B$12="2011/12"),DATA!CI44,IF(AND($B$10="Skin",$B$12=2013),DATA!CI79,IF(AND($B$10="Skin",$B$12=2014),DATA!CI114,IF(AND($B$10="Female reproductive",$B$12=2010),DATA!CR9,IF(AND($B$10="Female reproductive",$B$12="2011/12"),DATA!CR44,IF(AND($B$10="Female reproductive",$B$12=2013),DATA!CR79,IF(AND($B$10="Female reproductive",$B$12=2014),DATA!CR114,IF(AND($B$10="In situ urinary",$B$12=2010),DATA!DA9,IF(AND($B$10="In situ urinary",$B$12="2011/12"),DATA!DA44,IF(AND($B$10="In situ urinary",$B$12=2013),DATA!DA79,IF(AND($B$10="In situ urinary",$B$12=2014),DATA!DA114,IF(AND($B$10="All sites",$B$12=2010),DATA!F9,IF(AND($B$10="All sites",$B$12="2011/12"),DATA!F44,IF(AND($B$10="All sites",$B$12=2013),DATA!F79,IF(AND($B$10="All sites",$B$12=2014),DATA!F114,FALSE))))))))))))))))))))))))))))))))))))))))))))))))</f>
        <v>0</v>
      </c>
      <c r="I10" s="163">
        <f>IF(AND($B$10="Colorectal",$B$12=2010),DATA!P9,IF(AND($B$10="Colorectal",$B$12="2011/12"),DATA!P44,IF(AND($B$10="Colorectal",$B$12=2013),DATA!P79,IF(AND($B$10="Colorectal",$B$12=2014),DATA!P114,IF(AND($B$10="Lung",$B$12=2010),DATA!Y9,IF(AND($B$10="Lung",$B$12="2011/12"),DATA!Y44,IF(AND($B$10="Lung",$B$12=2013),DATA!Y79,IF(AND($B$10="Lung",$B$12=2014),DATA!Y114,IF(AND($B$10="Breast",$B$12=2010),DATA!AH9,IF(AND($B$10="Breast",$B$12="2011/12"),DATA!AH44,IF(AND($B$10="Breast",$B$12=2013),DATA!AH79,IF(AND($B$10="Breast",$B$12=2014),DATA!AH114,IF(AND($B$10="Prostate",$B$12=2010),DATA!AQ9,IF(AND($B$10="Prostate",$B$12="2011/12"),DATA!AQ44,IF(AND($B$10="Prostate",$B$12=2013),DATA!AQ79,IF(AND($B$10="Prostate",$B$12=2014),DATA!AQ79,IF(AND($B$10="Head and neck",$B$12=2010),DATA!AZ9,IF(AND($B$10="Head and neck",$B$12="2011/12"),DATA!AZ44,IF(AND($B$10="Head and neck",$B$12=2013),DATA!AZ79,IF(AND($B$10="Head and neck",$B$12=2014),DATA!AZ114,IF(AND($B$10="Upper GI",$B$12=2010),DATA!BI9,IF(AND($B$10="Upper GI",$B$12="2011/12"),DATA!BI44,IF(AND($B$10="Upper GI",$B$12=2013),DATA!BI79,IF(AND($B$10="Upper GI",$B$12=2014),DATA!BI114,IF(AND($B$10="Bladder",$B$12=2010),DATA!BR9,IF(AND($B$10="Bladder",$B$12="2011/12"),DATA!BR44,IF(AND($B$10="Bladder",$B$12=2013),DATA!BR79,IF(AND($B$10="Bladder",$B$12=2014),DATA!BR114,IF(AND($B$10="Haematological",$B$12=2010),DATA!CA9,IF(AND($B$10="Haematological",$B$12="2011/12"),DATA!CA44,IF(AND($B$10="Haematological",$B$12=2013),DATA!CA79,IF(AND($B$10="Haematological",$B$12=2014),DATA!CA114,IF(AND($B$10="Skin",$B$12=2010),DATA!CJ9,IF(AND($B$10="Skin",$B$12="2011/12"),DATA!CJ44,IF(AND($B$10="Skin",$B$12=2013),DATA!CJ79,IF(AND($B$10="Skin",$B$12=2014),DATA!CJ114,IF(AND($B$10="Female reproductive",$B$12=2010),DATA!CS9,IF(AND($B$10="Female reproductive",$B$12="2011/12"),DATA!CS44,IF(AND($B$10="Female reproductive",$B$12=2013),DATA!CS79,IF(AND($B$10="Female reproductive",$B$12=2014),DATA!CS114,IF(AND($B$10="In situ urinary",$B$12=2010),DATA!DB9,IF(AND($B$10="In situ urinary",$B$12="2011/12"),DATA!DB44,IF(AND($B$10="In situ urinary",$B$12=2013),DATA!DB79,IF(AND($B$10="In situ urinary",$B$12=2014),DATA!DB114,IF(AND($B$10="All sites",$B$12=2010),DATA!G9,IF(AND($B$10="All sites",$B$12="2011/12"),DATA!G44,IF(AND($B$10="All sites",$B$12=2013),DATA!G79,IF(AND($B$10="All sites",$B$12=2014),DATA!G114,FALSE))))))))))))))))))))))))))))))))))))))))))))))))</f>
        <v>22</v>
      </c>
      <c r="J10" s="31">
        <f>IF(AND($B$10="Colorectal",$B$12=2010),DATA!Q9,IF(AND($B$10="Colorectal",$B$12="2011/12"),DATA!Q44,IF(AND($B$10="Colorectal",$B$12=2013),DATA!Q79,IF(AND($B$10="Colorectal",$B$12=2014),DATA!Q114,IF(AND($B$10="Lung",$B$12=2010),DATA!Z9,IF(AND($B$10="Lung",$B$12="2011/12"),DATA!Z44,IF(AND($B$10="Lung",$B$12=2013),DATA!Z79,IF(AND($B$10="Lung",$B$12=2014),DATA!Z114,IF(AND($B$10="Breast",$B$12=2010),DATA!AI9,IF(AND($B$10="Breast",$B$12="2011/12"),DATA!AI44,IF(AND($B$10="Breast",$B$12=2013),DATA!AI79,IF(AND($B$10="Breast",$B$12=2014),DATA!AI114,IF(AND($B$10="Prostate",$B$12=2010),DATA!AR9,IF(AND($B$10="Prostate",$B$12="2011/12"),DATA!AR44,IF(AND($B$10="Prostate",$B$12=2013),DATA!AR79,IF(AND($B$10="Prostate",$B$12=2014),DATA!AR79,IF(AND($B$10="Head and neck",$B$12=2010),DATA!BA9,IF(AND($B$10="Head and neck",$B$12="2011/12"),DATA!BA44,IF(AND($B$10="Head and neck",$B$12=2013),DATA!BA79,IF(AND($B$10="Head and neck",$B$12=2014),DATA!BA114,IF(AND($B$10="Upper GI",$B$12=2010),DATA!BJ9,IF(AND($B$10="Upper GI",$B$12="2011/12"),DATA!BJ44,IF(AND($B$10="Upper GI",$B$12=2013),DATA!BJ79,IF(AND($B$10="Upper GI",$B$12=2014),DATA!BJ114,IF(AND($B$10="Bladder",$B$12=2010),DATA!BS9,IF(AND($B$10="Bladder",$B$12="2011/12"),DATA!BS44,IF(AND($B$10="Bladder",$B$12=2013),DATA!BS79,IF(AND($B$10="Bladder",$B$12=2014),DATA!BS114,IF(AND($B$10="Haematological",$B$12=2010),DATA!CB9,IF(AND($B$10="Haematological",$B$12="2011/12"),DATA!CB44,IF(AND($B$10="Haematological",$B$12=2013),DATA!CB79,IF(AND($B$10="Haematological",$B$12=2014),DATA!CB114,IF(AND($B$10="Skin",$B$12=2010),DATA!CK9,IF(AND($B$10="Skin",$B$12="2011/12"),DATA!CK44,IF(AND($B$10="Skin",$B$12=2013),DATA!CK79,IF(AND($B$10="Skin",$B$12=2014),DATA!CK114,IF(AND($B$10="Female reproductive",$B$12=2010),DATA!CT9,IF(AND($B$10="Female reproductive",$B$12="2011/12"),DATA!CT44,IF(AND($B$10="Female reproductive",$B$12=2013),DATA!CT79,IF(AND($B$10="Female reproductive",$B$12=2014),DATA!CT114,IF(AND($B$10="In situ urinary",$B$12=2010),DATA!DC9,IF(AND($B$10="In situ urinary",$B$12="2011/12"),DATA!DC44,IF(AND($B$10="In situ urinary",$B$12=2013),DATA!DC79,IF(AND($B$10="In situ urinary",$B$12=2014),DATA!DC114,IF(AND($B$10="All sites",$B$12=2010),DATA!H9,IF(AND($B$10="All sites",$B$12="2011/12"),DATA!H44,IF(AND($B$10="All sites",$B$12=2013),DATA!H79,IF(AND($B$10="All sites",$B$12=2014),DATA!H114,FALSE))))))))))))))))))))))))))))))))))))))))))))))))</f>
        <v>0.2</v>
      </c>
      <c r="K10" s="169">
        <f>IF(AND($B$10="Colorectal",$B$12=2010),DATA!R9,IF(AND($B$10="Colorectal",$B$12="2011/12"),DATA!R44,IF(AND($B$10="Colorectal",$B$12=2013),DATA!R79,IF(AND($B$10="Colorectal",$B$12=2014),DATA!R114,IF(AND($B$10="Lung",$B$12=2010),DATA!AA9,IF(AND($B$10="Lung",$B$12="2011/12"),DATA!AA44,IF(AND($B$10="Lung",$B$12=2013),DATA!AA79,IF(AND($B$10="Lung",$B$12=2014),DATA!AA114,IF(AND($B$10="Breast",$B$12=2010),DATA!AJ9,IF(AND($B$10="Breast",$B$12="2011/12"),DATA!AJ44,IF(AND($B$10="Breast",$B$12=2013),DATA!AJ79,IF(AND($B$10="Breast",$B$12=2014),DATA!AJ114,IF(AND($B$10="Prostate",$B$12=2010),DATA!AS9,IF(AND($B$10="Prostate",$B$12="2011/12"),DATA!AS44,IF(AND($B$10="Prostate",$B$12=2013),DATA!AS79,IF(AND($B$10="Prostate",$B$12=2014),DATA!AS79,IF(AND($B$10="Head and neck",$B$12=2010),DATA!BB9,IF(AND($B$10="Head and neck",$B$12="2011/12"),DATA!BB44,IF(AND($B$10="Head and neck",$B$12=2013),DATA!BB79,IF(AND($B$10="Head and neck",$B$12=2014),DATA!BB114,IF(AND($B$10="Upper GI",$B$12=2010),DATA!BK9,IF(AND($B$10="Upper GI",$B$12="2011/12"),DATA!BK44,IF(AND($B$10="Upper GI",$B$12=2013),DATA!BK79,IF(AND($B$10="Upper GI",$B$12=2014),DATA!BK114,IF(AND($B$10="Bladder",$B$12=2010),DATA!BT9,IF(AND($B$10="Bladder",$B$12="2011/12"),DATA!BT44,IF(AND($B$10="Bladder",$B$12=2013),DATA!BT79,IF(AND($B$10="Bladder",$B$12=2014),DATA!BT114,IF(AND($B$10="Haematological",$B$12=2010),DATA!CC9,IF(AND($B$10="Haematological",$B$12="2011/12"),DATA!CC44,IF(AND($B$10="Haematological",$B$12=2013),DATA!CC79,IF(AND($B$10="Haematological",$B$12=2014),DATA!CC114,IF(AND($B$10="Skin",$B$12=2010),DATA!CL9,IF(AND($B$10="Skin",$B$12="2011/12"),DATA!CL44,IF(AND($B$10="Skin",$B$12=2013),DATA!CL79,IF(AND($B$10="Skin",$B$12=2014),DATA!CL114,IF(AND($B$10="Female reproductive",$B$12=2010),DATA!CU9,IF(AND($B$10="Female reproductive",$B$12="2011/12"),DATA!CU44,IF(AND($B$10="Female reproductive",$B$12=2013),DATA!CU79,IF(AND($B$10="Female reproductive",$B$12=2014),DATA!CU114,IF(AND($B$10="In situ urinary",$B$12=2010),DATA!DD9,IF(AND($B$10="In situ urinary",$B$12="2011/12"),DATA!DD44,IF(AND($B$10="In situ urinary",$B$12=2013),DATA!DD79,IF(AND($B$10="In situ urinary",$B$12=2014),DATA!DD114,IF(AND($B$10="All sites",$B$12=2010),DATA!I9,IF(AND($B$10="All sites",$B$12="2011/12"),DATA!I44,IF(AND($B$10="All sites",$B$12=2013),DATA!I79,IF(AND($B$10="All sites",$B$12=2014),DATA!I114,FALSE))))))))))))))))))))))))))))))))))))))))))))))))</f>
        <v>-0.2</v>
      </c>
      <c r="L10" s="31">
        <f>IF(AND($B$10="Colorectal",$B$12=2010),DATA!S9,IF(AND($B$10="Colorectal",$B$12="2011/12"),DATA!S44,IF(AND($B$10="Colorectal",$B$12=2013),DATA!S79,IF(AND($B$10="Colorectal",$B$12=2014),DATA!S114,IF(AND($B$10="Lung",$B$12=2010),DATA!AB9,IF(AND($B$10="Lung",$B$12="2011/12"),DATA!AB44,IF(AND($B$10="Lung",$B$12=2013),DATA!AB79,IF(AND($B$10="Lung",$B$12=2014),DATA!AB114,IF(AND($B$10="Breast",$B$12=2010),DATA!AK9,IF(AND($B$10="Breast",$B$12="2011/12"),DATA!AK44,IF(AND($B$10="Breast",$B$12=2013),DATA!AK79,IF(AND($B$10="Breast",$B$12=2014),DATA!AK114,IF(AND($B$10="Prostate",$B$12=2010),DATA!AT9,IF(AND($B$10="Prostate",$B$12="2011/12"),DATA!AT44,IF(AND($B$10="Prostate",$B$12=2013),DATA!AT79,IF(AND($B$10="Prostate",$B$12=2014),DATA!AT79,IF(AND($B$10="Head and neck",$B$12=2010),DATA!BC9,IF(AND($B$10="Head and neck",$B$12="2011/12"),DATA!BC44,IF(AND($B$10="Head and neck",$B$12=2013),DATA!BC79,IF(AND($B$10="Head and neck",$B$12=2014),DATA!BC114,IF(AND($B$10="Upper GI",$B$12=2010),DATA!BL9,IF(AND($B$10="Upper GI",$B$12="2011/12"),DATA!BL44,IF(AND($B$10="Upper GI",$B$12=2013),DATA!BL79,IF(AND($B$10="Upper GI",$B$12=2014),DATA!BL114,IF(AND($B$10="Bladder",$B$12=2010),DATA!BU9,IF(AND($B$10="Bladder",$B$12="2011/12"),DATA!BU44,IF(AND($B$10="Bladder",$B$12=2013),DATA!BU79,IF(AND($B$10="Bladder",$B$12=2014),DATA!BU114,IF(AND($B$10="Haematological",$B$12=2010),DATA!CD9,IF(AND($B$10="Haematological",$B$12="2011/12"),DATA!CD44,IF(AND($B$10="Haematological",$B$12=2013),DATA!CD79,IF(AND($B$10="Haematological",$B$12=2014),DATA!CD114,IF(AND($B$10="Skin",$B$12=2010),DATA!CM9,IF(AND($B$10="Skin",$B$12="2011/12"),DATA!CM44,IF(AND($B$10="Skin",$B$12=2013),DATA!CM79,IF(AND($B$10="Skin",$B$12=2014),DATA!CM114,IF(AND($B$10="Female reproductive",$B$12=2010),DATA!CV9,IF(AND($B$10="Female reproductive",$B$12="2011/12"),DATA!CV44,IF(AND($B$10="Female reproductive",$B$12=2013),DATA!CV79,IF(AND($B$10="Female reproductive",$B$12=2014),DATA!CV114,IF(AND($B$10="In situ urinary",$B$12=2010),DATA!DE9,IF(AND($B$10="In situ urinary",$B$12="2011/12"),DATA!DE44,IF(AND($B$10="In situ urinary",$B$12=2013),DATA!DE79,IF(AND($B$10="In situ urinary",$B$12=2014),DATA!DE114,IF(AND($B$10="All sites",$B$12=2010),DATA!J9,IF(AND($B$10="All sites",$B$12="2011/12"),DATA!J44,IF(AND($B$10="All sites",$B$12=2013),DATA!J79,IF(AND($B$10="All sites",$B$12=2014),DATA!J114,FALSE))))))))))))))))))))))))))))))))))))))))))))))))</f>
        <v>-100</v>
      </c>
    </row>
    <row r="11" spans="1:14" ht="12.6" customHeight="1" x14ac:dyDescent="0.2">
      <c r="B11" s="1"/>
      <c r="C11" s="27"/>
      <c r="E11" s="177"/>
      <c r="F11" s="32" t="s">
        <v>19</v>
      </c>
      <c r="G11" s="158">
        <f>IF(AND($B$10="Colorectal",$B$12=2010),DATA!N10,IF(AND($B$10="Colorectal",$B$12="2011/12"),DATA!N45,IF(AND($B$10="Colorectal",$B$12=2013),DATA!N80,IF(AND($B$10="Colorectal",$B$12=2014),DATA!N115,IF(AND($B$10="Lung",$B$12=2010),DATA!W10,IF(AND($B$10="Lung",$B$12="2011/12"),DATA!W45,IF(AND($B$10="Lung",$B$12=2013),DATA!W80,IF(AND($B$10="Lung",$B$12=2014),DATA!W115,IF(AND($B$10="Breast",$B$12=2010),DATA!AF10,IF(AND($B$10="Breast",$B$12="2011/12"),DATA!AF45,IF(AND($B$10="Breast",$B$12=2013),DATA!AF80,IF(AND($B$10="Breast",$B$12=2014),DATA!AF115,IF(AND($B$10="Prostate",$B$12=2010),DATA!AO10,IF(AND($B$10="Prostate",$B$12="2011/12"),DATA!AO45,IF(AND($B$10="Prostate",$B$12=2013),DATA!AO80,IF(AND($B$10="Prostate",$B$12=2014),DATA!AO80,IF(AND($B$10="Head and neck",$B$12=2010),DATA!AX10,IF(AND($B$10="Head and neck",$B$12="2011/12"),DATA!AX45,IF(AND($B$10="Head and neck",$B$12=2013),DATA!AX80,IF(AND($B$10="Head and neck",$B$12=2014),DATA!AX115,IF(AND($B$10="Upper GI",$B$12=2010),DATA!BG10,IF(AND($B$10="Upper GI",$B$12="2011/12"),DATA!BG45,IF(AND($B$10="Upper GI",$B$12=2013),DATA!BG80,IF(AND($B$10="Upper GI",$B$12=2014),DATA!BG115,IF(AND($B$10="Bladder",$B$12=2010),DATA!BP10,IF(AND($B$10="Bladder",$B$12="2011/12"),DATA!BP45,IF(AND($B$10="Bladder",$B$12=2013),DATA!BP80,IF(AND($B$10="Bladder",$B$12=2014),DATA!BP115,IF(AND($B$10="Haematological",$B$12=2010),DATA!BY10,IF(AND($B$10="Haematological",$B$12="2011/12"),DATA!BY45,IF(AND($B$10="Haematological",$B$12=2013),DATA!BY80,IF(AND($B$10="Haematological",$B$12=2014),DATA!BY115,IF(AND($B$10="Skin",$B$12=2010),DATA!CH10,IF(AND($B$10="Skin",$B$12="2011/12"),DATA!CH45,IF(AND($B$10="Skin",$B$12=2013),DATA!CH80,IF(AND($B$10="Skin",$B$12=2014),DATA!CH115,IF(AND($B$10="Female reproductive",$B$12=2010),DATA!CQ10,IF(AND($B$10="Female reproductive",$B$12="2011/12"),DATA!CQ45,IF(AND($B$10="Female reproductive",$B$12=2013),DATA!CQ80,IF(AND($B$10="Female reproductive",$B$12=2014),DATA!CQ115,IF(AND($B$10="In situ urinary",$B$12=2010),DATA!CZ10,IF(AND($B$10="In situ urinary",$B$12="2011/12"),DATA!CZ45,IF(AND($B$10="In situ urinary",$B$12=2013),DATA!CZ80,IF(AND($B$10="In situ urinary",$B$12=2014),DATA!CZ115,IF(AND($B$10="All sites",$B$12=2010),DATA!E10,IF(AND($B$10="All sites",$B$12="2011/12"),DATA!E45,IF(AND($B$10="All sites",$B$12=2013),DATA!E80,IF(AND($B$10="All sites",$B$12=2014),DATA!E115,FALSE))))))))))))))))))))))))))))))))))))))))))))))))</f>
        <v>33</v>
      </c>
      <c r="H11" s="35">
        <f>IF(AND($B$10="Colorectal",$B$12=2010),DATA!O10,IF(AND($B$10="Colorectal",$B$12="2011/12"),DATA!O45,IF(AND($B$10="Colorectal",$B$12=2013),DATA!O80,IF(AND($B$10="Colorectal",$B$12=2014),DATA!O115,IF(AND($B$10="Lung",$B$12=2010),DATA!X10,IF(AND($B$10="Lung",$B$12="2011/12"),DATA!X45,IF(AND($B$10="Lung",$B$12=2013),DATA!X80,IF(AND($B$10="Lung",$B$12=2014),DATA!X115,IF(AND($B$10="Breast",$B$12=2010),DATA!AG10,IF(AND($B$10="Breast",$B$12="2011/12"),DATA!AG45,IF(AND($B$10="Breast",$B$12=2013),DATA!AG80,IF(AND($B$10="Breast",$B$12=2014),DATA!AG115,IF(AND($B$10="Prostate",$B$12=2010),DATA!AP10,IF(AND($B$10="Prostate",$B$12="2011/12"),DATA!AP45,IF(AND($B$10="Prostate",$B$12=2013),DATA!AP80,IF(AND($B$10="Prostate",$B$12=2014),DATA!AP80,IF(AND($B$10="Head and neck",$B$12=2010),DATA!AY10,IF(AND($B$10="Head and neck",$B$12="2011/12"),DATA!AY45,IF(AND($B$10="Head and neck",$B$12=2013),DATA!AY80,IF(AND($B$10="Head and neck",$B$12=2014),DATA!AY115,IF(AND($B$10="Upper GI",$B$12=2010),DATA!BH10,IF(AND($B$10="Upper GI",$B$12="2011/12"),DATA!BH45,IF(AND($B$10="Upper GI",$B$12=2013),DATA!BH80,IF(AND($B$10="Upper GI",$B$12=2014),DATA!BH115,IF(AND($B$10="Bladder",$B$12=2010),DATA!BQ10,IF(AND($B$10="Bladder",$B$12="2011/12"),DATA!BQ45,IF(AND($B$10="Bladder",$B$12=2013),DATA!BQ80,IF(AND($B$10="Bladder",$B$12=2014),DATA!BQ115,IF(AND($B$10="Haematological",$B$12=2010),DATA!BZ10,IF(AND($B$10="Haematological",$B$12="2011/12"),DATA!BZ45,IF(AND($B$10="Haematological",$B$12=2013),DATA!BZ80,IF(AND($B$10="Haematological",$B$12=2014),DATA!BZ115,IF(AND($B$10="Skin",$B$12=2010),DATA!CI10,IF(AND($B$10="Skin",$B$12="2011/12"),DATA!CI45,IF(AND($B$10="Skin",$B$12=2013),DATA!CI80,IF(AND($B$10="Skin",$B$12=2014),DATA!CI115,IF(AND($B$10="Female reproductive",$B$12=2010),DATA!CR10,IF(AND($B$10="Female reproductive",$B$12="2011/12"),DATA!CR45,IF(AND($B$10="Female reproductive",$B$12=2013),DATA!CR80,IF(AND($B$10="Female reproductive",$B$12=2014),DATA!CR115,IF(AND($B$10="In situ urinary",$B$12=2010),DATA!DA10,IF(AND($B$10="In situ urinary",$B$12="2011/12"),DATA!DA45,IF(AND($B$10="In situ urinary",$B$12=2013),DATA!DA80,IF(AND($B$10="In situ urinary",$B$12=2014),DATA!DA115,IF(AND($B$10="All sites",$B$12=2010),DATA!F10,IF(AND($B$10="All sites",$B$12="2011/12"),DATA!F45,IF(AND($B$10="All sites",$B$12=2013),DATA!F80,IF(AND($B$10="All sites",$B$12=2014),DATA!F115,FALSE))))))))))))))))))))))))))))))))))))))))))))))))</f>
        <v>1.2</v>
      </c>
      <c r="I11" s="164">
        <f>IF(AND($B$10="Colorectal",$B$12=2010),DATA!P10,IF(AND($B$10="Colorectal",$B$12="2011/12"),DATA!P45,IF(AND($B$10="Colorectal",$B$12=2013),DATA!P80,IF(AND($B$10="Colorectal",$B$12=2014),DATA!P115,IF(AND($B$10="Lung",$B$12=2010),DATA!Y10,IF(AND($B$10="Lung",$B$12="2011/12"),DATA!Y45,IF(AND($B$10="Lung",$B$12=2013),DATA!Y80,IF(AND($B$10="Lung",$B$12=2014),DATA!Y115,IF(AND($B$10="Breast",$B$12=2010),DATA!AH10,IF(AND($B$10="Breast",$B$12="2011/12"),DATA!AH45,IF(AND($B$10="Breast",$B$12=2013),DATA!AH80,IF(AND($B$10="Breast",$B$12=2014),DATA!AH115,IF(AND($B$10="Prostate",$B$12=2010),DATA!AQ10,IF(AND($B$10="Prostate",$B$12="2011/12"),DATA!AQ45,IF(AND($B$10="Prostate",$B$12=2013),DATA!AQ80,IF(AND($B$10="Prostate",$B$12=2014),DATA!AQ80,IF(AND($B$10="Head and neck",$B$12=2010),DATA!AZ10,IF(AND($B$10="Head and neck",$B$12="2011/12"),DATA!AZ45,IF(AND($B$10="Head and neck",$B$12=2013),DATA!AZ80,IF(AND($B$10="Head and neck",$B$12=2014),DATA!AZ115,IF(AND($B$10="Upper GI",$B$12=2010),DATA!BI10,IF(AND($B$10="Upper GI",$B$12="2011/12"),DATA!BI45,IF(AND($B$10="Upper GI",$B$12=2013),DATA!BI80,IF(AND($B$10="Upper GI",$B$12=2014),DATA!BI115,IF(AND($B$10="Bladder",$B$12=2010),DATA!BR10,IF(AND($B$10="Bladder",$B$12="2011/12"),DATA!BR45,IF(AND($B$10="Bladder",$B$12=2013),DATA!BR80,IF(AND($B$10="Bladder",$B$12=2014),DATA!BR115,IF(AND($B$10="Haematological",$B$12=2010),DATA!CA10,IF(AND($B$10="Haematological",$B$12="2011/12"),DATA!CA45,IF(AND($B$10="Haematological",$B$12=2013),DATA!CA80,IF(AND($B$10="Haematological",$B$12=2014),DATA!CA115,IF(AND($B$10="Skin",$B$12=2010),DATA!CJ10,IF(AND($B$10="Skin",$B$12="2011/12"),DATA!CJ45,IF(AND($B$10="Skin",$B$12=2013),DATA!CJ80,IF(AND($B$10="Skin",$B$12=2014),DATA!CJ115,IF(AND($B$10="Female reproductive",$B$12=2010),DATA!CS10,IF(AND($B$10="Female reproductive",$B$12="2011/12"),DATA!CS45,IF(AND($B$10="Female reproductive",$B$12=2013),DATA!CS80,IF(AND($B$10="Female reproductive",$B$12=2014),DATA!CS115,IF(AND($B$10="In situ urinary",$B$12=2010),DATA!DB10,IF(AND($B$10="In situ urinary",$B$12="2011/12"),DATA!DB45,IF(AND($B$10="In situ urinary",$B$12=2013),DATA!DB80,IF(AND($B$10="In situ urinary",$B$12=2014),DATA!DB115,IF(AND($B$10="All sites",$B$12=2010),DATA!G10,IF(AND($B$10="All sites",$B$12="2011/12"),DATA!G45,IF(AND($B$10="All sites",$B$12=2013),DATA!G80,IF(AND($B$10="All sites",$B$12=2014),DATA!G115,FALSE))))))))))))))))))))))))))))))))))))))))))))))))</f>
        <v>275</v>
      </c>
      <c r="J11" s="35">
        <f>IF(AND($B$10="Colorectal",$B$12=2010),DATA!Q10,IF(AND($B$10="Colorectal",$B$12="2011/12"),DATA!Q45,IF(AND($B$10="Colorectal",$B$12=2013),DATA!Q80,IF(AND($B$10="Colorectal",$B$12=2014),DATA!Q115,IF(AND($B$10="Lung",$B$12=2010),DATA!Z10,IF(AND($B$10="Lung",$B$12="2011/12"),DATA!Z45,IF(AND($B$10="Lung",$B$12=2013),DATA!Z80,IF(AND($B$10="Lung",$B$12=2014),DATA!Z115,IF(AND($B$10="Breast",$B$12=2010),DATA!AI10,IF(AND($B$10="Breast",$B$12="2011/12"),DATA!AI45,IF(AND($B$10="Breast",$B$12=2013),DATA!AI80,IF(AND($B$10="Breast",$B$12=2014),DATA!AI115,IF(AND($B$10="Prostate",$B$12=2010),DATA!AR10,IF(AND($B$10="Prostate",$B$12="2011/12"),DATA!AR45,IF(AND($B$10="Prostate",$B$12=2013),DATA!AR80,IF(AND($B$10="Prostate",$B$12=2014),DATA!AR80,IF(AND($B$10="Head and neck",$B$12=2010),DATA!BA10,IF(AND($B$10="Head and neck",$B$12="2011/12"),DATA!BA45,IF(AND($B$10="Head and neck",$B$12=2013),DATA!BA80,IF(AND($B$10="Head and neck",$B$12=2014),DATA!BA115,IF(AND($B$10="Upper GI",$B$12=2010),DATA!BJ10,IF(AND($B$10="Upper GI",$B$12="2011/12"),DATA!BJ45,IF(AND($B$10="Upper GI",$B$12=2013),DATA!BJ80,IF(AND($B$10="Upper GI",$B$12=2014),DATA!BJ115,IF(AND($B$10="Bladder",$B$12=2010),DATA!BS10,IF(AND($B$10="Bladder",$B$12="2011/12"),DATA!BS45,IF(AND($B$10="Bladder",$B$12=2013),DATA!BS80,IF(AND($B$10="Bladder",$B$12=2014),DATA!BS115,IF(AND($B$10="Haematological",$B$12=2010),DATA!CB10,IF(AND($B$10="Haematological",$B$12="2011/12"),DATA!CB45,IF(AND($B$10="Haematological",$B$12=2013),DATA!CB80,IF(AND($B$10="Haematological",$B$12=2014),DATA!CB115,IF(AND($B$10="Skin",$B$12=2010),DATA!CK10,IF(AND($B$10="Skin",$B$12="2011/12"),DATA!CK45,IF(AND($B$10="Skin",$B$12=2013),DATA!CK80,IF(AND($B$10="Skin",$B$12=2014),DATA!CK115,IF(AND($B$10="Female reproductive",$B$12=2010),DATA!CT10,IF(AND($B$10="Female reproductive",$B$12="2011/12"),DATA!CT45,IF(AND($B$10="Female reproductive",$B$12=2013),DATA!CT80,IF(AND($B$10="Female reproductive",$B$12=2014),DATA!CT115,IF(AND($B$10="In situ urinary",$B$12=2010),DATA!DC10,IF(AND($B$10="In situ urinary",$B$12="2011/12"),DATA!DC45,IF(AND($B$10="In situ urinary",$B$12=2013),DATA!DC80,IF(AND($B$10="In situ urinary",$B$12=2014),DATA!DC115,IF(AND($B$10="All sites",$B$12=2010),DATA!H10,IF(AND($B$10="All sites",$B$12="2011/12"),DATA!H45,IF(AND($B$10="All sites",$B$12=2013),DATA!H80,IF(AND($B$10="All sites",$B$12=2014),DATA!H115,FALSE))))))))))))))))))))))))))))))))))))))))))))))))</f>
        <v>3</v>
      </c>
      <c r="K11" s="170">
        <f>IF(AND($B$10="Colorectal",$B$12=2010),DATA!R10,IF(AND($B$10="Colorectal",$B$12="2011/12"),DATA!R45,IF(AND($B$10="Colorectal",$B$12=2013),DATA!R80,IF(AND($B$10="Colorectal",$B$12=2014),DATA!R115,IF(AND($B$10="Lung",$B$12=2010),DATA!AA10,IF(AND($B$10="Lung",$B$12="2011/12"),DATA!AA45,IF(AND($B$10="Lung",$B$12=2013),DATA!AA80,IF(AND($B$10="Lung",$B$12=2014),DATA!AA115,IF(AND($B$10="Breast",$B$12=2010),DATA!AJ10,IF(AND($B$10="Breast",$B$12="2011/12"),DATA!AJ45,IF(AND($B$10="Breast",$B$12=2013),DATA!AJ80,IF(AND($B$10="Breast",$B$12=2014),DATA!AJ115,IF(AND($B$10="Prostate",$B$12=2010),DATA!AS10,IF(AND($B$10="Prostate",$B$12="2011/12"),DATA!AS45,IF(AND($B$10="Prostate",$B$12=2013),DATA!AS80,IF(AND($B$10="Prostate",$B$12=2014),DATA!AS80,IF(AND($B$10="Head and neck",$B$12=2010),DATA!BB10,IF(AND($B$10="Head and neck",$B$12="2011/12"),DATA!BB45,IF(AND($B$10="Head and neck",$B$12=2013),DATA!BB80,IF(AND($B$10="Head and neck",$B$12=2014),DATA!BB115,IF(AND($B$10="Upper GI",$B$12=2010),DATA!BK10,IF(AND($B$10="Upper GI",$B$12="2011/12"),DATA!BK45,IF(AND($B$10="Upper GI",$B$12=2013),DATA!BK80,IF(AND($B$10="Upper GI",$B$12=2014),DATA!BK115,IF(AND($B$10="Bladder",$B$12=2010),DATA!BT10,IF(AND($B$10="Bladder",$B$12="2011/12"),DATA!BT45,IF(AND($B$10="Bladder",$B$12=2013),DATA!BT80,IF(AND($B$10="Bladder",$B$12=2014),DATA!BT115,IF(AND($B$10="Haematological",$B$12=2010),DATA!CC10,IF(AND($B$10="Haematological",$B$12="2011/12"),DATA!CC45,IF(AND($B$10="Haematological",$B$12=2013),DATA!CC80,IF(AND($B$10="Haematological",$B$12=2014),DATA!CC115,IF(AND($B$10="Skin",$B$12=2010),DATA!CL10,IF(AND($B$10="Skin",$B$12="2011/12"),DATA!CL45,IF(AND($B$10="Skin",$B$12=2013),DATA!CL80,IF(AND($B$10="Skin",$B$12=2014),DATA!CL115,IF(AND($B$10="Female reproductive",$B$12=2010),DATA!CU10,IF(AND($B$10="Female reproductive",$B$12="2011/12"),DATA!CU45,IF(AND($B$10="Female reproductive",$B$12=2013),DATA!CU80,IF(AND($B$10="Female reproductive",$B$12=2014),DATA!CU115,IF(AND($B$10="In situ urinary",$B$12=2010),DATA!DD10,IF(AND($B$10="In situ urinary",$B$12="2011/12"),DATA!DD45,IF(AND($B$10="In situ urinary",$B$12=2013),DATA!DD80,IF(AND($B$10="In situ urinary",$B$12=2014),DATA!DD115,IF(AND($B$10="All sites",$B$12=2010),DATA!I10,IF(AND($B$10="All sites",$B$12="2011/12"),DATA!I45,IF(AND($B$10="All sites",$B$12=2013),DATA!I80,IF(AND($B$10="All sites",$B$12=2014),DATA!I115,FALSE))))))))))))))))))))))))))))))))))))))))))))))))</f>
        <v>-1.8</v>
      </c>
      <c r="L11" s="35">
        <f>IF(AND($B$10="Colorectal",$B$12=2010),DATA!S10,IF(AND($B$10="Colorectal",$B$12="2011/12"),DATA!S45,IF(AND($B$10="Colorectal",$B$12=2013),DATA!S80,IF(AND($B$10="Colorectal",$B$12=2014),DATA!S115,IF(AND($B$10="Lung",$B$12=2010),DATA!AB10,IF(AND($B$10="Lung",$B$12="2011/12"),DATA!AB45,IF(AND($B$10="Lung",$B$12=2013),DATA!AB80,IF(AND($B$10="Lung",$B$12=2014),DATA!AB115,IF(AND($B$10="Breast",$B$12=2010),DATA!AK10,IF(AND($B$10="Breast",$B$12="2011/12"),DATA!AK45,IF(AND($B$10="Breast",$B$12=2013),DATA!AK80,IF(AND($B$10="Breast",$B$12=2014),DATA!AK115,IF(AND($B$10="Prostate",$B$12=2010),DATA!AT10,IF(AND($B$10="Prostate",$B$12="2011/12"),DATA!AT45,IF(AND($B$10="Prostate",$B$12=2013),DATA!AT80,IF(AND($B$10="Prostate",$B$12=2014),DATA!AT80,IF(AND($B$10="Head and neck",$B$12=2010),DATA!BC10,IF(AND($B$10="Head and neck",$B$12="2011/12"),DATA!BC45,IF(AND($B$10="Head and neck",$B$12=2013),DATA!BC80,IF(AND($B$10="Head and neck",$B$12=2014),DATA!BC115,IF(AND($B$10="Upper GI",$B$12=2010),DATA!BL10,IF(AND($B$10="Upper GI",$B$12="2011/12"),DATA!BL45,IF(AND($B$10="Upper GI",$B$12=2013),DATA!BL80,IF(AND($B$10="Upper GI",$B$12=2014),DATA!BL115,IF(AND($B$10="Bladder",$B$12=2010),DATA!BU10,IF(AND($B$10="Bladder",$B$12="2011/12"),DATA!BU45,IF(AND($B$10="Bladder",$B$12=2013),DATA!BU80,IF(AND($B$10="Bladder",$B$12=2014),DATA!BU115,IF(AND($B$10="Haematological",$B$12=2010),DATA!CD10,IF(AND($B$10="Haematological",$B$12="2011/12"),DATA!CD45,IF(AND($B$10="Haematological",$B$12=2013),DATA!CD80,IF(AND($B$10="Haematological",$B$12=2014),DATA!CD115,IF(AND($B$10="Skin",$B$12=2010),DATA!CM10,IF(AND($B$10="Skin",$B$12="2011/12"),DATA!CM45,IF(AND($B$10="Skin",$B$12=2013),DATA!CM80,IF(AND($B$10="Skin",$B$12=2014),DATA!CM115,IF(AND($B$10="Female reproductive",$B$12=2010),DATA!CV10,IF(AND($B$10="Female reproductive",$B$12="2011/12"),DATA!CV45,IF(AND($B$10="Female reproductive",$B$12=2013),DATA!CV80,IF(AND($B$10="Female reproductive",$B$12=2014),DATA!CV115,IF(AND($B$10="In situ urinary",$B$12=2010),DATA!DE10,IF(AND($B$10="In situ urinary",$B$12="2011/12"),DATA!DE45,IF(AND($B$10="In situ urinary",$B$12=2013),DATA!DE80,IF(AND($B$10="In situ urinary",$B$12=2014),DATA!DE115,IF(AND($B$10="All sites",$B$12=2010),DATA!J10,IF(AND($B$10="All sites",$B$12="2011/12"),DATA!J45,IF(AND($B$10="All sites",$B$12=2013),DATA!J80,IF(AND($B$10="All sites",$B$12=2014),DATA!J115,FALSE))))))))))))))))))))))))))))))))))))))))))))))))</f>
        <v>-60</v>
      </c>
    </row>
    <row r="12" spans="1:14" ht="12.6" customHeight="1" x14ac:dyDescent="0.25">
      <c r="B12" s="36">
        <v>2014</v>
      </c>
      <c r="C12" s="1"/>
      <c r="E12" s="177"/>
      <c r="F12" s="28" t="s">
        <v>20</v>
      </c>
      <c r="G12" s="157">
        <f>IF(AND($B$10="Colorectal",$B$12=2010),DATA!N11,IF(AND($B$10="Colorectal",$B$12="2011/12"),DATA!N46,IF(AND($B$10="Colorectal",$B$12=2013),DATA!N81,IF(AND($B$10="Colorectal",$B$12=2014),DATA!N116,IF(AND($B$10="Lung",$B$12=2010),DATA!W11,IF(AND($B$10="Lung",$B$12="2011/12"),DATA!W46,IF(AND($B$10="Lung",$B$12=2013),DATA!W81,IF(AND($B$10="Lung",$B$12=2014),DATA!W116,IF(AND($B$10="Breast",$B$12=2010),DATA!AF11,IF(AND($B$10="Breast",$B$12="2011/12"),DATA!AF46,IF(AND($B$10="Breast",$B$12=2013),DATA!AF81,IF(AND($B$10="Breast",$B$12=2014),DATA!AF116,IF(AND($B$10="Prostate",$B$12=2010),DATA!AO11,IF(AND($B$10="Prostate",$B$12="2011/12"),DATA!AO46,IF(AND($B$10="Prostate",$B$12=2013),DATA!AO81,IF(AND($B$10="Prostate",$B$12=2014),DATA!AO81,IF(AND($B$10="Head and neck",$B$12=2010),DATA!AX11,IF(AND($B$10="Head and neck",$B$12="2011/12"),DATA!AX46,IF(AND($B$10="Head and neck",$B$12=2013),DATA!AX81,IF(AND($B$10="Head and neck",$B$12=2014),DATA!AX116,IF(AND($B$10="Upper GI",$B$12=2010),DATA!BG11,IF(AND($B$10="Upper GI",$B$12="2011/12"),DATA!BG46,IF(AND($B$10="Upper GI",$B$12=2013),DATA!BG81,IF(AND($B$10="Upper GI",$B$12=2014),DATA!BG116,IF(AND($B$10="Bladder",$B$12=2010),DATA!BP11,IF(AND($B$10="Bladder",$B$12="2011/12"),DATA!BP46,IF(AND($B$10="Bladder",$B$12=2013),DATA!BP81,IF(AND($B$10="Bladder",$B$12=2014),DATA!BP116,IF(AND($B$10="Haematological",$B$12=2010),DATA!BY11,IF(AND($B$10="Haematological",$B$12="2011/12"),DATA!BY46,IF(AND($B$10="Haematological",$B$12=2013),DATA!BY81,IF(AND($B$10="Haematological",$B$12=2014),DATA!BY116,IF(AND($B$10="Skin",$B$12=2010),DATA!CH11,IF(AND($B$10="Skin",$B$12="2011/12"),DATA!CH46,IF(AND($B$10="Skin",$B$12=2013),DATA!CH81,IF(AND($B$10="Skin",$B$12=2014),DATA!CH116,IF(AND($B$10="Female reproductive",$B$12=2010),DATA!CQ11,IF(AND($B$10="Female reproductive",$B$12="2011/12"),DATA!CQ46,IF(AND($B$10="Female reproductive",$B$12=2013),DATA!CQ81,IF(AND($B$10="Female reproductive",$B$12=2014),DATA!CQ116,IF(AND($B$10="In situ urinary",$B$12=2010),DATA!CZ11,IF(AND($B$10="In situ urinary",$B$12="2011/12"),DATA!CZ46,IF(AND($B$10="In situ urinary",$B$12=2013),DATA!CZ81,IF(AND($B$10="In situ urinary",$B$12=2014),DATA!CZ116,IF(AND($B$10="All sites",$B$12=2010),DATA!E11,IF(AND($B$10="All sites",$B$12="2011/12"),DATA!E46,IF(AND($B$10="All sites",$B$12=2013),DATA!E81,IF(AND($B$10="All sites",$B$12=2014),DATA!E116,FALSE))))))))))))))))))))))))))))))))))))))))))))))))</f>
        <v>417</v>
      </c>
      <c r="H12" s="31">
        <f>IF(AND($B$10="Colorectal",$B$12=2010),DATA!O11,IF(AND($B$10="Colorectal",$B$12="2011/12"),DATA!O46,IF(AND($B$10="Colorectal",$B$12=2013),DATA!O81,IF(AND($B$10="Colorectal",$B$12=2014),DATA!O116,IF(AND($B$10="Lung",$B$12=2010),DATA!X11,IF(AND($B$10="Lung",$B$12="2011/12"),DATA!X46,IF(AND($B$10="Lung",$B$12=2013),DATA!X81,IF(AND($B$10="Lung",$B$12=2014),DATA!X116,IF(AND($B$10="Breast",$B$12=2010),DATA!AG11,IF(AND($B$10="Breast",$B$12="2011/12"),DATA!AG46,IF(AND($B$10="Breast",$B$12=2013),DATA!AG81,IF(AND($B$10="Breast",$B$12=2014),DATA!AG116,IF(AND($B$10="Prostate",$B$12=2010),DATA!AP11,IF(AND($B$10="Prostate",$B$12="2011/12"),DATA!AP46,IF(AND($B$10="Prostate",$B$12=2013),DATA!AP81,IF(AND($B$10="Prostate",$B$12=2014),DATA!AP81,IF(AND($B$10="Head and neck",$B$12=2010),DATA!AY11,IF(AND($B$10="Head and neck",$B$12="2011/12"),DATA!AY46,IF(AND($B$10="Head and neck",$B$12=2013),DATA!AY81,IF(AND($B$10="Head and neck",$B$12=2014),DATA!AY116,IF(AND($B$10="Upper GI",$B$12=2010),DATA!BH11,IF(AND($B$10="Upper GI",$B$12="2011/12"),DATA!BH46,IF(AND($B$10="Upper GI",$B$12=2013),DATA!BH81,IF(AND($B$10="Upper GI",$B$12=2014),DATA!BH116,IF(AND($B$10="Bladder",$B$12=2010),DATA!BQ11,IF(AND($B$10="Bladder",$B$12="2011/12"),DATA!BQ46,IF(AND($B$10="Bladder",$B$12=2013),DATA!BQ81,IF(AND($B$10="Bladder",$B$12=2014),DATA!BQ116,IF(AND($B$10="Haematological",$B$12=2010),DATA!BZ11,IF(AND($B$10="Haematological",$B$12="2011/12"),DATA!BZ46,IF(AND($B$10="Haematological",$B$12=2013),DATA!BZ81,IF(AND($B$10="Haematological",$B$12=2014),DATA!BZ116,IF(AND($B$10="Skin",$B$12=2010),DATA!CI11,IF(AND($B$10="Skin",$B$12="2011/12"),DATA!CI46,IF(AND($B$10="Skin",$B$12=2013),DATA!CI81,IF(AND($B$10="Skin",$B$12=2014),DATA!CI116,IF(AND($B$10="Female reproductive",$B$12=2010),DATA!CR11,IF(AND($B$10="Female reproductive",$B$12="2011/12"),DATA!CR46,IF(AND($B$10="Female reproductive",$B$12=2013),DATA!CR81,IF(AND($B$10="Female reproductive",$B$12=2014),DATA!CR116,IF(AND($B$10="In situ urinary",$B$12=2010),DATA!DA11,IF(AND($B$10="In situ urinary",$B$12="2011/12"),DATA!DA46,IF(AND($B$10="In situ urinary",$B$12=2013),DATA!DA81,IF(AND($B$10="In situ urinary",$B$12=2014),DATA!DA116,IF(AND($B$10="All sites",$B$12=2010),DATA!F11,IF(AND($B$10="All sites",$B$12="2011/12"),DATA!F46,IF(AND($B$10="All sites",$B$12=2013),DATA!F81,IF(AND($B$10="All sites",$B$12=2014),DATA!F116,FALSE))))))))))))))))))))))))))))))))))))))))))))))))</f>
        <v>15.3</v>
      </c>
      <c r="I12" s="163">
        <f>IF(AND($B$10="Colorectal",$B$12=2010),DATA!P11,IF(AND($B$10="Colorectal",$B$12="2011/12"),DATA!P46,IF(AND($B$10="Colorectal",$B$12=2013),DATA!P81,IF(AND($B$10="Colorectal",$B$12=2014),DATA!P116,IF(AND($B$10="Lung",$B$12=2010),DATA!Y11,IF(AND($B$10="Lung",$B$12="2011/12"),DATA!Y46,IF(AND($B$10="Lung",$B$12=2013),DATA!Y81,IF(AND($B$10="Lung",$B$12=2014),DATA!Y116,IF(AND($B$10="Breast",$B$12=2010),DATA!AH11,IF(AND($B$10="Breast",$B$12="2011/12"),DATA!AH46,IF(AND($B$10="Breast",$B$12=2013),DATA!AH81,IF(AND($B$10="Breast",$B$12=2014),DATA!AH116,IF(AND($B$10="Prostate",$B$12=2010),DATA!AQ11,IF(AND($B$10="Prostate",$B$12="2011/12"),DATA!AQ46,IF(AND($B$10="Prostate",$B$12=2013),DATA!AQ81,IF(AND($B$10="Prostate",$B$12=2014),DATA!AQ81,IF(AND($B$10="Head and neck",$B$12=2010),DATA!AZ11,IF(AND($B$10="Head and neck",$B$12="2011/12"),DATA!AZ46,IF(AND($B$10="Head and neck",$B$12=2013),DATA!AZ81,IF(AND($B$10="Head and neck",$B$12=2014),DATA!AZ116,IF(AND($B$10="Upper GI",$B$12=2010),DATA!BI11,IF(AND($B$10="Upper GI",$B$12="2011/12"),DATA!BI46,IF(AND($B$10="Upper GI",$B$12=2013),DATA!BI81,IF(AND($B$10="Upper GI",$B$12=2014),DATA!BI116,IF(AND($B$10="Bladder",$B$12=2010),DATA!BR11,IF(AND($B$10="Bladder",$B$12="2011/12"),DATA!BR46,IF(AND($B$10="Bladder",$B$12=2013),DATA!BR81,IF(AND($B$10="Bladder",$B$12=2014),DATA!BR116,IF(AND($B$10="Haematological",$B$12=2010),DATA!CA11,IF(AND($B$10="Haematological",$B$12="2011/12"),DATA!CA46,IF(AND($B$10="Haematological",$B$12=2013),DATA!CA81,IF(AND($B$10="Haematological",$B$12=2014),DATA!CA116,IF(AND($B$10="Skin",$B$12=2010),DATA!CJ11,IF(AND($B$10="Skin",$B$12="2011/12"),DATA!CJ46,IF(AND($B$10="Skin",$B$12=2013),DATA!CJ81,IF(AND($B$10="Skin",$B$12=2014),DATA!CJ116,IF(AND($B$10="Female reproductive",$B$12=2010),DATA!CS11,IF(AND($B$10="Female reproductive",$B$12="2011/12"),DATA!CS46,IF(AND($B$10="Female reproductive",$B$12=2013),DATA!CS81,IF(AND($B$10="Female reproductive",$B$12=2014),DATA!CS116,IF(AND($B$10="In situ urinary",$B$12=2010),DATA!DB11,IF(AND($B$10="In situ urinary",$B$12="2011/12"),DATA!DB46,IF(AND($B$10="In situ urinary",$B$12=2013),DATA!DB81,IF(AND($B$10="In situ urinary",$B$12=2014),DATA!DB116,IF(AND($B$10="All sites",$B$12=2010),DATA!G11,IF(AND($B$10="All sites",$B$12="2011/12"),DATA!G46,IF(AND($B$10="All sites",$B$12=2013),DATA!G81,IF(AND($B$10="All sites",$B$12=2014),DATA!G116,FALSE))))))))))))))))))))))))))))))))))))))))))))))))</f>
        <v>1717</v>
      </c>
      <c r="J12" s="31">
        <f>IF(AND($B$10="Colorectal",$B$12=2010),DATA!Q11,IF(AND($B$10="Colorectal",$B$12="2011/12"),DATA!Q46,IF(AND($B$10="Colorectal",$B$12=2013),DATA!Q81,IF(AND($B$10="Colorectal",$B$12=2014),DATA!Q116,IF(AND($B$10="Lung",$B$12=2010),DATA!Z11,IF(AND($B$10="Lung",$B$12="2011/12"),DATA!Z46,IF(AND($B$10="Lung",$B$12=2013),DATA!Z81,IF(AND($B$10="Lung",$B$12=2014),DATA!Z116,IF(AND($B$10="Breast",$B$12=2010),DATA!AI11,IF(AND($B$10="Breast",$B$12="2011/12"),DATA!AI46,IF(AND($B$10="Breast",$B$12=2013),DATA!AI81,IF(AND($B$10="Breast",$B$12=2014),DATA!AI116,IF(AND($B$10="Prostate",$B$12=2010),DATA!AR11,IF(AND($B$10="Prostate",$B$12="2011/12"),DATA!AR46,IF(AND($B$10="Prostate",$B$12=2013),DATA!AR81,IF(AND($B$10="Prostate",$B$12=2014),DATA!AR81,IF(AND($B$10="Head and neck",$B$12=2010),DATA!BA11,IF(AND($B$10="Head and neck",$B$12="2011/12"),DATA!BA46,IF(AND($B$10="Head and neck",$B$12=2013),DATA!BA81,IF(AND($B$10="Head and neck",$B$12=2014),DATA!BA116,IF(AND($B$10="Upper GI",$B$12=2010),DATA!BJ11,IF(AND($B$10="Upper GI",$B$12="2011/12"),DATA!BJ46,IF(AND($B$10="Upper GI",$B$12=2013),DATA!BJ81,IF(AND($B$10="Upper GI",$B$12=2014),DATA!BJ116,IF(AND($B$10="Bladder",$B$12=2010),DATA!BS11,IF(AND($B$10="Bladder",$B$12="2011/12"),DATA!BS46,IF(AND($B$10="Bladder",$B$12=2013),DATA!BS81,IF(AND($B$10="Bladder",$B$12=2014),DATA!BS116,IF(AND($B$10="Haematological",$B$12=2010),DATA!CB11,IF(AND($B$10="Haematological",$B$12="2011/12"),DATA!CB46,IF(AND($B$10="Haematological",$B$12=2013),DATA!CB81,IF(AND($B$10="Haematological",$B$12=2014),DATA!CB116,IF(AND($B$10="Skin",$B$12=2010),DATA!CK11,IF(AND($B$10="Skin",$B$12="2011/12"),DATA!CK46,IF(AND($B$10="Skin",$B$12=2013),DATA!CK81,IF(AND($B$10="Skin",$B$12=2014),DATA!CK116,IF(AND($B$10="Female reproductive",$B$12=2010),DATA!CT11,IF(AND($B$10="Female reproductive",$B$12="2011/12"),DATA!CT46,IF(AND($B$10="Female reproductive",$B$12=2013),DATA!CT81,IF(AND($B$10="Female reproductive",$B$12=2014),DATA!CT116,IF(AND($B$10="In situ urinary",$B$12=2010),DATA!DC11,IF(AND($B$10="In situ urinary",$B$12="2011/12"),DATA!DC46,IF(AND($B$10="In situ urinary",$B$12=2013),DATA!DC81,IF(AND($B$10="In situ urinary",$B$12=2014),DATA!DC116,IF(AND($B$10="All sites",$B$12=2010),DATA!H11,IF(AND($B$10="All sites",$B$12="2011/12"),DATA!H46,IF(AND($B$10="All sites",$B$12=2013),DATA!H81,IF(AND($B$10="All sites",$B$12=2014),DATA!H116,FALSE))))))))))))))))))))))))))))))))))))))))))))))))</f>
        <v>18.7</v>
      </c>
      <c r="K12" s="169">
        <f>IF(AND($B$10="Colorectal",$B$12=2010),DATA!R11,IF(AND($B$10="Colorectal",$B$12="2011/12"),DATA!R46,IF(AND($B$10="Colorectal",$B$12=2013),DATA!R81,IF(AND($B$10="Colorectal",$B$12=2014),DATA!R116,IF(AND($B$10="Lung",$B$12=2010),DATA!AA11,IF(AND($B$10="Lung",$B$12="2011/12"),DATA!AA46,IF(AND($B$10="Lung",$B$12=2013),DATA!AA81,IF(AND($B$10="Lung",$B$12=2014),DATA!AA116,IF(AND($B$10="Breast",$B$12=2010),DATA!AJ11,IF(AND($B$10="Breast",$B$12="2011/12"),DATA!AJ46,IF(AND($B$10="Breast",$B$12=2013),DATA!AJ81,IF(AND($B$10="Breast",$B$12=2014),DATA!AJ116,IF(AND($B$10="Prostate",$B$12=2010),DATA!AS11,IF(AND($B$10="Prostate",$B$12="2011/12"),DATA!AS46,IF(AND($B$10="Prostate",$B$12=2013),DATA!AS81,IF(AND($B$10="Prostate",$B$12=2014),DATA!AS81,IF(AND($B$10="Head and neck",$B$12=2010),DATA!BB11,IF(AND($B$10="Head and neck",$B$12="2011/12"),DATA!BB46,IF(AND($B$10="Head and neck",$B$12=2013),DATA!BB81,IF(AND($B$10="Head and neck",$B$12=2014),DATA!BB116,IF(AND($B$10="Upper GI",$B$12=2010),DATA!BK11,IF(AND($B$10="Upper GI",$B$12="2011/12"),DATA!BK46,IF(AND($B$10="Upper GI",$B$12=2013),DATA!BK81,IF(AND($B$10="Upper GI",$B$12=2014),DATA!BK116,IF(AND($B$10="Bladder",$B$12=2010),DATA!BT11,IF(AND($B$10="Bladder",$B$12="2011/12"),DATA!BT46,IF(AND($B$10="Bladder",$B$12=2013),DATA!BT81,IF(AND($B$10="Bladder",$B$12=2014),DATA!BT116,IF(AND($B$10="Haematological",$B$12=2010),DATA!CC11,IF(AND($B$10="Haematological",$B$12="2011/12"),DATA!CC46,IF(AND($B$10="Haematological",$B$12=2013),DATA!CC81,IF(AND($B$10="Haematological",$B$12=2014),DATA!CC116,IF(AND($B$10="Skin",$B$12=2010),DATA!CL11,IF(AND($B$10="Skin",$B$12="2011/12"),DATA!CL46,IF(AND($B$10="Skin",$B$12=2013),DATA!CL81,IF(AND($B$10="Skin",$B$12=2014),DATA!CL116,IF(AND($B$10="Female reproductive",$B$12=2010),DATA!CU11,IF(AND($B$10="Female reproductive",$B$12="2011/12"),DATA!CU46,IF(AND($B$10="Female reproductive",$B$12=2013),DATA!CU81,IF(AND($B$10="Female reproductive",$B$12=2014),DATA!CU116,IF(AND($B$10="In situ urinary",$B$12=2010),DATA!DD11,IF(AND($B$10="In situ urinary",$B$12="2011/12"),DATA!DD46,IF(AND($B$10="In situ urinary",$B$12=2013),DATA!DD81,IF(AND($B$10="In situ urinary",$B$12=2014),DATA!DD116,IF(AND($B$10="All sites",$B$12=2010),DATA!I11,IF(AND($B$10="All sites",$B$12="2011/12"),DATA!I46,IF(AND($B$10="All sites",$B$12=2013),DATA!I81,IF(AND($B$10="All sites",$B$12=2014),DATA!I116,FALSE))))))))))))))))))))))))))))))))))))))))))))))))</f>
        <v>-3.3999999999999986</v>
      </c>
      <c r="L12" s="31">
        <f>IF(AND($B$10="Colorectal",$B$12=2010),DATA!S11,IF(AND($B$10="Colorectal",$B$12="2011/12"),DATA!S46,IF(AND($B$10="Colorectal",$B$12=2013),DATA!S81,IF(AND($B$10="Colorectal",$B$12=2014),DATA!S116,IF(AND($B$10="Lung",$B$12=2010),DATA!AB11,IF(AND($B$10="Lung",$B$12="2011/12"),DATA!AB46,IF(AND($B$10="Lung",$B$12=2013),DATA!AB81,IF(AND($B$10="Lung",$B$12=2014),DATA!AB116,IF(AND($B$10="Breast",$B$12=2010),DATA!AK11,IF(AND($B$10="Breast",$B$12="2011/12"),DATA!AK46,IF(AND($B$10="Breast",$B$12=2013),DATA!AK81,IF(AND($B$10="Breast",$B$12=2014),DATA!AK116,IF(AND($B$10="Prostate",$B$12=2010),DATA!AT11,IF(AND($B$10="Prostate",$B$12="2011/12"),DATA!AT46,IF(AND($B$10="Prostate",$B$12=2013),DATA!AT81,IF(AND($B$10="Prostate",$B$12=2014),DATA!AT81,IF(AND($B$10="Head and neck",$B$12=2010),DATA!BC11,IF(AND($B$10="Head and neck",$B$12="2011/12"),DATA!BC46,IF(AND($B$10="Head and neck",$B$12=2013),DATA!BC81,IF(AND($B$10="Head and neck",$B$12=2014),DATA!BC116,IF(AND($B$10="Upper GI",$B$12=2010),DATA!BL11,IF(AND($B$10="Upper GI",$B$12="2011/12"),DATA!BL46,IF(AND($B$10="Upper GI",$B$12=2013),DATA!BL81,IF(AND($B$10="Upper GI",$B$12=2014),DATA!BL116,IF(AND($B$10="Bladder",$B$12=2010),DATA!BU11,IF(AND($B$10="Bladder",$B$12="2011/12"),DATA!BU46,IF(AND($B$10="Bladder",$B$12=2013),DATA!BU81,IF(AND($B$10="Bladder",$B$12=2014),DATA!BU116,IF(AND($B$10="Haematological",$B$12=2010),DATA!CD11,IF(AND($B$10="Haematological",$B$12="2011/12"),DATA!CD46,IF(AND($B$10="Haematological",$B$12=2013),DATA!CD81,IF(AND($B$10="Haematological",$B$12=2014),DATA!CD116,IF(AND($B$10="Skin",$B$12=2010),DATA!CM11,IF(AND($B$10="Skin",$B$12="2011/12"),DATA!CM46,IF(AND($B$10="Skin",$B$12=2013),DATA!CM81,IF(AND($B$10="Skin",$B$12=2014),DATA!CM116,IF(AND($B$10="Female reproductive",$B$12=2010),DATA!CV11,IF(AND($B$10="Female reproductive",$B$12="2011/12"),DATA!CV46,IF(AND($B$10="Female reproductive",$B$12=2013),DATA!CV81,IF(AND($B$10="Female reproductive",$B$12=2014),DATA!CV116,IF(AND($B$10="In situ urinary",$B$12=2010),DATA!DE11,IF(AND($B$10="In situ urinary",$B$12="2011/12"),DATA!DE46,IF(AND($B$10="In situ urinary",$B$12=2013),DATA!DE81,IF(AND($B$10="In situ urinary",$B$12=2014),DATA!DE116,IF(AND($B$10="All sites",$B$12=2010),DATA!J11,IF(AND($B$10="All sites",$B$12="2011/12"),DATA!J46,IF(AND($B$10="All sites",$B$12=2013),DATA!J81,IF(AND($B$10="All sites",$B$12=2014),DATA!J116,FALSE))))))))))))))))))))))))))))))))))))))))))))))))</f>
        <v>-18.181818181818173</v>
      </c>
    </row>
    <row r="13" spans="1:14" ht="12.6" customHeight="1" x14ac:dyDescent="0.2">
      <c r="B13" s="37"/>
      <c r="C13" s="1"/>
      <c r="E13" s="177"/>
      <c r="F13" s="32" t="s">
        <v>21</v>
      </c>
      <c r="G13" s="158">
        <f>IF(AND($B$10="Colorectal",$B$12=2010),DATA!N12,IF(AND($B$10="Colorectal",$B$12="2011/12"),DATA!N47,IF(AND($B$10="Colorectal",$B$12=2013),DATA!N82,IF(AND($B$10="Colorectal",$B$12=2014),DATA!N117,IF(AND($B$10="Lung",$B$12=2010),DATA!W12,IF(AND($B$10="Lung",$B$12="2011/12"),DATA!W47,IF(AND($B$10="Lung",$B$12=2013),DATA!W82,IF(AND($B$10="Lung",$B$12=2014),DATA!W117,IF(AND($B$10="Breast",$B$12=2010),DATA!AF12,IF(AND($B$10="Breast",$B$12="2011/12"),DATA!AF47,IF(AND($B$10="Breast",$B$12=2013),DATA!AF82,IF(AND($B$10="Breast",$B$12=2014),DATA!AF117,IF(AND($B$10="Prostate",$B$12=2010),DATA!AO12,IF(AND($B$10="Prostate",$B$12="2011/12"),DATA!AO47,IF(AND($B$10="Prostate",$B$12=2013),DATA!AO82,IF(AND($B$10="Prostate",$B$12=2014),DATA!AO82,IF(AND($B$10="Head and neck",$B$12=2010),DATA!AX12,IF(AND($B$10="Head and neck",$B$12="2011/12"),DATA!AX47,IF(AND($B$10="Head and neck",$B$12=2013),DATA!AX82,IF(AND($B$10="Head and neck",$B$12=2014),DATA!AX117,IF(AND($B$10="Upper GI",$B$12=2010),DATA!BG12,IF(AND($B$10="Upper GI",$B$12="2011/12"),DATA!BG47,IF(AND($B$10="Upper GI",$B$12=2013),DATA!BG82,IF(AND($B$10="Upper GI",$B$12=2014),DATA!BG117,IF(AND($B$10="Bladder",$B$12=2010),DATA!BP12,IF(AND($B$10="Bladder",$B$12="2011/12"),DATA!BP47,IF(AND($B$10="Bladder",$B$12=2013),DATA!BP82,IF(AND($B$10="Bladder",$B$12=2014),DATA!BP117,IF(AND($B$10="Haematological",$B$12=2010),DATA!BY12,IF(AND($B$10="Haematological",$B$12="2011/12"),DATA!BY47,IF(AND($B$10="Haematological",$B$12=2013),DATA!BY82,IF(AND($B$10="Haematological",$B$12=2014),DATA!BY117,IF(AND($B$10="Skin",$B$12=2010),DATA!CH12,IF(AND($B$10="Skin",$B$12="2011/12"),DATA!CH47,IF(AND($B$10="Skin",$B$12=2013),DATA!CH82,IF(AND($B$10="Skin",$B$12=2014),DATA!CH117,IF(AND($B$10="Female reproductive",$B$12=2010),DATA!CQ12,IF(AND($B$10="Female reproductive",$B$12="2011/12"),DATA!CQ47,IF(AND($B$10="Female reproductive",$B$12=2013),DATA!CQ82,IF(AND($B$10="Female reproductive",$B$12=2014),DATA!CQ117,IF(AND($B$10="In situ urinary",$B$12=2010),DATA!CZ12,IF(AND($B$10="In situ urinary",$B$12="2011/12"),DATA!CZ47,IF(AND($B$10="In situ urinary",$B$12=2013),DATA!CZ82,IF(AND($B$10="In situ urinary",$B$12=2014),DATA!CZ117,IF(AND($B$10="All sites",$B$12=2010),DATA!E12,IF(AND($B$10="All sites",$B$12="2011/12"),DATA!E47,IF(AND($B$10="All sites",$B$12=2013),DATA!E82,IF(AND($B$10="All sites",$B$12=2014),DATA!E117,FALSE))))))))))))))))))))))))))))))))))))))))))))))))</f>
        <v>981</v>
      </c>
      <c r="H13" s="35">
        <f>IF(AND($B$10="Colorectal",$B$12=2010),DATA!O12,IF(AND($B$10="Colorectal",$B$12="2011/12"),DATA!O47,IF(AND($B$10="Colorectal",$B$12=2013),DATA!O82,IF(AND($B$10="Colorectal",$B$12=2014),DATA!O117,IF(AND($B$10="Lung",$B$12=2010),DATA!X12,IF(AND($B$10="Lung",$B$12="2011/12"),DATA!X47,IF(AND($B$10="Lung",$B$12=2013),DATA!X82,IF(AND($B$10="Lung",$B$12=2014),DATA!X117,IF(AND($B$10="Breast",$B$12=2010),DATA!AG12,IF(AND($B$10="Breast",$B$12="2011/12"),DATA!AG47,IF(AND($B$10="Breast",$B$12=2013),DATA!AG82,IF(AND($B$10="Breast",$B$12=2014),DATA!AG117,IF(AND($B$10="Prostate",$B$12=2010),DATA!AP12,IF(AND($B$10="Prostate",$B$12="2011/12"),DATA!AP47,IF(AND($B$10="Prostate",$B$12=2013),DATA!AP82,IF(AND($B$10="Prostate",$B$12=2014),DATA!AP82,IF(AND($B$10="Head and neck",$B$12=2010),DATA!AY12,IF(AND($B$10="Head and neck",$B$12="2011/12"),DATA!AY47,IF(AND($B$10="Head and neck",$B$12=2013),DATA!AY82,IF(AND($B$10="Head and neck",$B$12=2014),DATA!AY117,IF(AND($B$10="Upper GI",$B$12=2010),DATA!BH12,IF(AND($B$10="Upper GI",$B$12="2011/12"),DATA!BH47,IF(AND($B$10="Upper GI",$B$12=2013),DATA!BH82,IF(AND($B$10="Upper GI",$B$12=2014),DATA!BH117,IF(AND($B$10="Bladder",$B$12=2010),DATA!BQ12,IF(AND($B$10="Bladder",$B$12="2011/12"),DATA!BQ47,IF(AND($B$10="Bladder",$B$12=2013),DATA!BQ82,IF(AND($B$10="Bladder",$B$12=2014),DATA!BQ117,IF(AND($B$10="Haematological",$B$12=2010),DATA!BZ12,IF(AND($B$10="Haematological",$B$12="2011/12"),DATA!BZ47,IF(AND($B$10="Haematological",$B$12=2013),DATA!BZ82,IF(AND($B$10="Haematological",$B$12=2014),DATA!BZ117,IF(AND($B$10="Skin",$B$12=2010),DATA!CI12,IF(AND($B$10="Skin",$B$12="2011/12"),DATA!CI47,IF(AND($B$10="Skin",$B$12=2013),DATA!CI82,IF(AND($B$10="Skin",$B$12=2014),DATA!CI117,IF(AND($B$10="Female reproductive",$B$12=2010),DATA!CR12,IF(AND($B$10="Female reproductive",$B$12="2011/12"),DATA!CR47,IF(AND($B$10="Female reproductive",$B$12=2013),DATA!CR82,IF(AND($B$10="Female reproductive",$B$12=2014),DATA!CR117,IF(AND($B$10="In situ urinary",$B$12=2010),DATA!DA12,IF(AND($B$10="In situ urinary",$B$12="2011/12"),DATA!DA47,IF(AND($B$10="In situ urinary",$B$12=2013),DATA!DA82,IF(AND($B$10="In situ urinary",$B$12=2014),DATA!DA117,IF(AND($B$10="All sites",$B$12=2010),DATA!F12,IF(AND($B$10="All sites",$B$12="2011/12"),DATA!F47,IF(AND($B$10="All sites",$B$12=2013),DATA!F82,IF(AND($B$10="All sites",$B$12=2014),DATA!F117,FALSE))))))))))))))))))))))))))))))))))))))))))))))))</f>
        <v>36</v>
      </c>
      <c r="I13" s="164">
        <f>IF(AND($B$10="Colorectal",$B$12=2010),DATA!P12,IF(AND($B$10="Colorectal",$B$12="2011/12"),DATA!P47,IF(AND($B$10="Colorectal",$B$12=2013),DATA!P82,IF(AND($B$10="Colorectal",$B$12=2014),DATA!P117,IF(AND($B$10="Lung",$B$12=2010),DATA!Y12,IF(AND($B$10="Lung",$B$12="2011/12"),DATA!Y47,IF(AND($B$10="Lung",$B$12=2013),DATA!Y82,IF(AND($B$10="Lung",$B$12=2014),DATA!Y117,IF(AND($B$10="Breast",$B$12=2010),DATA!AH12,IF(AND($B$10="Breast",$B$12="2011/12"),DATA!AH47,IF(AND($B$10="Breast",$B$12=2013),DATA!AH82,IF(AND($B$10="Breast",$B$12=2014),DATA!AH117,IF(AND($B$10="Prostate",$B$12=2010),DATA!AQ12,IF(AND($B$10="Prostate",$B$12="2011/12"),DATA!AQ47,IF(AND($B$10="Prostate",$B$12=2013),DATA!AQ82,IF(AND($B$10="Prostate",$B$12=2014),DATA!AQ82,IF(AND($B$10="Head and neck",$B$12=2010),DATA!AZ12,IF(AND($B$10="Head and neck",$B$12="2011/12"),DATA!AZ47,IF(AND($B$10="Head and neck",$B$12=2013),DATA!AZ82,IF(AND($B$10="Head and neck",$B$12=2014),DATA!AZ117,IF(AND($B$10="Upper GI",$B$12=2010),DATA!BI12,IF(AND($B$10="Upper GI",$B$12="2011/12"),DATA!BI47,IF(AND($B$10="Upper GI",$B$12=2013),DATA!BI82,IF(AND($B$10="Upper GI",$B$12=2014),DATA!BI117,IF(AND($B$10="Bladder",$B$12=2010),DATA!BR12,IF(AND($B$10="Bladder",$B$12="2011/12"),DATA!BR47,IF(AND($B$10="Bladder",$B$12=2013),DATA!BR82,IF(AND($B$10="Bladder",$B$12=2014),DATA!BR117,IF(AND($B$10="Haematological",$B$12=2010),DATA!CA12,IF(AND($B$10="Haematological",$B$12="2011/12"),DATA!CA47,IF(AND($B$10="Haematological",$B$12=2013),DATA!CA82,IF(AND($B$10="Haematological",$B$12=2014),DATA!CA117,IF(AND($B$10="Skin",$B$12=2010),DATA!CJ12,IF(AND($B$10="Skin",$B$12="2011/12"),DATA!CJ47,IF(AND($B$10="Skin",$B$12=2013),DATA!CJ82,IF(AND($B$10="Skin",$B$12=2014),DATA!CJ117,IF(AND($B$10="Female reproductive",$B$12=2010),DATA!CS12,IF(AND($B$10="Female reproductive",$B$12="2011/12"),DATA!CS47,IF(AND($B$10="Female reproductive",$B$12=2013),DATA!CS82,IF(AND($B$10="Female reproductive",$B$12=2014),DATA!CS117,IF(AND($B$10="In situ urinary",$B$12=2010),DATA!DB12,IF(AND($B$10="In situ urinary",$B$12="2011/12"),DATA!DB47,IF(AND($B$10="In situ urinary",$B$12=2013),DATA!DB82,IF(AND($B$10="In situ urinary",$B$12=2014),DATA!DB117,IF(AND($B$10="All sites",$B$12=2010),DATA!G12,IF(AND($B$10="All sites",$B$12="2011/12"),DATA!G47,IF(AND($B$10="All sites",$B$12=2013),DATA!G82,IF(AND($B$10="All sites",$B$12=2014),DATA!G117,FALSE))))))))))))))))))))))))))))))))))))))))))))))))</f>
        <v>3036</v>
      </c>
      <c r="J13" s="35">
        <f>IF(AND($B$10="Colorectal",$B$12=2010),DATA!Q12,IF(AND($B$10="Colorectal",$B$12="2011/12"),DATA!Q47,IF(AND($B$10="Colorectal",$B$12=2013),DATA!Q82,IF(AND($B$10="Colorectal",$B$12=2014),DATA!Q117,IF(AND($B$10="Lung",$B$12=2010),DATA!Z12,IF(AND($B$10="Lung",$B$12="2011/12"),DATA!Z47,IF(AND($B$10="Lung",$B$12=2013),DATA!Z82,IF(AND($B$10="Lung",$B$12=2014),DATA!Z117,IF(AND($B$10="Breast",$B$12=2010),DATA!AI12,IF(AND($B$10="Breast",$B$12="2011/12"),DATA!AI47,IF(AND($B$10="Breast",$B$12=2013),DATA!AI82,IF(AND($B$10="Breast",$B$12=2014),DATA!AI117,IF(AND($B$10="Prostate",$B$12=2010),DATA!AR12,IF(AND($B$10="Prostate",$B$12="2011/12"),DATA!AR47,IF(AND($B$10="Prostate",$B$12=2013),DATA!AR82,IF(AND($B$10="Prostate",$B$12=2014),DATA!AR82,IF(AND($B$10="Head and neck",$B$12=2010),DATA!BA12,IF(AND($B$10="Head and neck",$B$12="2011/12"),DATA!BA47,IF(AND($B$10="Head and neck",$B$12=2013),DATA!BA82,IF(AND($B$10="Head and neck",$B$12=2014),DATA!BA117,IF(AND($B$10="Upper GI",$B$12=2010),DATA!BJ12,IF(AND($B$10="Upper GI",$B$12="2011/12"),DATA!BJ47,IF(AND($B$10="Upper GI",$B$12=2013),DATA!BJ82,IF(AND($B$10="Upper GI",$B$12=2014),DATA!BJ117,IF(AND($B$10="Bladder",$B$12=2010),DATA!BS12,IF(AND($B$10="Bladder",$B$12="2011/12"),DATA!BS47,IF(AND($B$10="Bladder",$B$12=2013),DATA!BS82,IF(AND($B$10="Bladder",$B$12=2014),DATA!BS117,IF(AND($B$10="Haematological",$B$12=2010),DATA!CB12,IF(AND($B$10="Haematological",$B$12="2011/12"),DATA!CB47,IF(AND($B$10="Haematological",$B$12=2013),DATA!CB82,IF(AND($B$10="Haematological",$B$12=2014),DATA!CB117,IF(AND($B$10="Skin",$B$12=2010),DATA!CK12,IF(AND($B$10="Skin",$B$12="2011/12"),DATA!CK47,IF(AND($B$10="Skin",$B$12=2013),DATA!CK82,IF(AND($B$10="Skin",$B$12=2014),DATA!CK117,IF(AND($B$10="Female reproductive",$B$12=2010),DATA!CT12,IF(AND($B$10="Female reproductive",$B$12="2011/12"),DATA!CT47,IF(AND($B$10="Female reproductive",$B$12=2013),DATA!CT82,IF(AND($B$10="Female reproductive",$B$12=2014),DATA!CT117,IF(AND($B$10="In situ urinary",$B$12=2010),DATA!DC12,IF(AND($B$10="In situ urinary",$B$12="2011/12"),DATA!DC47,IF(AND($B$10="In situ urinary",$B$12=2013),DATA!DC82,IF(AND($B$10="In situ urinary",$B$12=2014),DATA!DC117,IF(AND($B$10="All sites",$B$12=2010),DATA!H12,IF(AND($B$10="All sites",$B$12="2011/12"),DATA!H47,IF(AND($B$10="All sites",$B$12=2013),DATA!H82,IF(AND($B$10="All sites",$B$12=2014),DATA!H117,FALSE))))))))))))))))))))))))))))))))))))))))))))))))</f>
        <v>33.1</v>
      </c>
      <c r="K13" s="170">
        <f>IF(AND($B$10="Colorectal",$B$12=2010),DATA!R12,IF(AND($B$10="Colorectal",$B$12="2011/12"),DATA!R47,IF(AND($B$10="Colorectal",$B$12=2013),DATA!R82,IF(AND($B$10="Colorectal",$B$12=2014),DATA!R117,IF(AND($B$10="Lung",$B$12=2010),DATA!AA12,IF(AND($B$10="Lung",$B$12="2011/12"),DATA!AA47,IF(AND($B$10="Lung",$B$12=2013),DATA!AA82,IF(AND($B$10="Lung",$B$12=2014),DATA!AA117,IF(AND($B$10="Breast",$B$12=2010),DATA!AJ12,IF(AND($B$10="Breast",$B$12="2011/12"),DATA!AJ47,IF(AND($B$10="Breast",$B$12=2013),DATA!AJ82,IF(AND($B$10="Breast",$B$12=2014),DATA!AJ117,IF(AND($B$10="Prostate",$B$12=2010),DATA!AS12,IF(AND($B$10="Prostate",$B$12="2011/12"),DATA!AS47,IF(AND($B$10="Prostate",$B$12=2013),DATA!AS82,IF(AND($B$10="Prostate",$B$12=2014),DATA!AS82,IF(AND($B$10="Head and neck",$B$12=2010),DATA!BB12,IF(AND($B$10="Head and neck",$B$12="2011/12"),DATA!BB47,IF(AND($B$10="Head and neck",$B$12=2013),DATA!BB82,IF(AND($B$10="Head and neck",$B$12=2014),DATA!BB117,IF(AND($B$10="Upper GI",$B$12=2010),DATA!BK12,IF(AND($B$10="Upper GI",$B$12="2011/12"),DATA!BK47,IF(AND($B$10="Upper GI",$B$12=2013),DATA!BK82,IF(AND($B$10="Upper GI",$B$12=2014),DATA!BK117,IF(AND($B$10="Bladder",$B$12=2010),DATA!BT12,IF(AND($B$10="Bladder",$B$12="2011/12"),DATA!BT47,IF(AND($B$10="Bladder",$B$12=2013),DATA!BT82,IF(AND($B$10="Bladder",$B$12=2014),DATA!BT117,IF(AND($B$10="Haematological",$B$12=2010),DATA!CC12,IF(AND($B$10="Haematological",$B$12="2011/12"),DATA!CC47,IF(AND($B$10="Haematological",$B$12=2013),DATA!CC82,IF(AND($B$10="Haematological",$B$12=2014),DATA!CC117,IF(AND($B$10="Skin",$B$12=2010),DATA!CL12,IF(AND($B$10="Skin",$B$12="2011/12"),DATA!CL47,IF(AND($B$10="Skin",$B$12=2013),DATA!CL82,IF(AND($B$10="Skin",$B$12=2014),DATA!CL117,IF(AND($B$10="Female reproductive",$B$12=2010),DATA!CU12,IF(AND($B$10="Female reproductive",$B$12="2011/12"),DATA!CU47,IF(AND($B$10="Female reproductive",$B$12=2013),DATA!CU82,IF(AND($B$10="Female reproductive",$B$12=2014),DATA!CU117,IF(AND($B$10="In situ urinary",$B$12=2010),DATA!DD12,IF(AND($B$10="In situ urinary",$B$12="2011/12"),DATA!DD47,IF(AND($B$10="In situ urinary",$B$12=2013),DATA!DD82,IF(AND($B$10="In situ urinary",$B$12=2014),DATA!DD117,IF(AND($B$10="All sites",$B$12=2010),DATA!I12,IF(AND($B$10="All sites",$B$12="2011/12"),DATA!I47,IF(AND($B$10="All sites",$B$12=2013),DATA!I82,IF(AND($B$10="All sites",$B$12=2014),DATA!I117,FALSE))))))))))))))))))))))))))))))))))))))))))))))))</f>
        <v>2.8999999999999986</v>
      </c>
      <c r="L13" s="35">
        <f>IF(AND($B$10="Colorectal",$B$12=2010),DATA!S12,IF(AND($B$10="Colorectal",$B$12="2011/12"),DATA!S47,IF(AND($B$10="Colorectal",$B$12=2013),DATA!S82,IF(AND($B$10="Colorectal",$B$12=2014),DATA!S117,IF(AND($B$10="Lung",$B$12=2010),DATA!AB12,IF(AND($B$10="Lung",$B$12="2011/12"),DATA!AB47,IF(AND($B$10="Lung",$B$12=2013),DATA!AB82,IF(AND($B$10="Lung",$B$12=2014),DATA!AB117,IF(AND($B$10="Breast",$B$12=2010),DATA!AK12,IF(AND($B$10="Breast",$B$12="2011/12"),DATA!AK47,IF(AND($B$10="Breast",$B$12=2013),DATA!AK82,IF(AND($B$10="Breast",$B$12=2014),DATA!AK117,IF(AND($B$10="Prostate",$B$12=2010),DATA!AT12,IF(AND($B$10="Prostate",$B$12="2011/12"),DATA!AT47,IF(AND($B$10="Prostate",$B$12=2013),DATA!AT82,IF(AND($B$10="Prostate",$B$12=2014),DATA!AT82,IF(AND($B$10="Head and neck",$B$12=2010),DATA!BC12,IF(AND($B$10="Head and neck",$B$12="2011/12"),DATA!BC47,IF(AND($B$10="Head and neck",$B$12=2013),DATA!BC82,IF(AND($B$10="Head and neck",$B$12=2014),DATA!BC117,IF(AND($B$10="Upper GI",$B$12=2010),DATA!BL12,IF(AND($B$10="Upper GI",$B$12="2011/12"),DATA!BL47,IF(AND($B$10="Upper GI",$B$12=2013),DATA!BL82,IF(AND($B$10="Upper GI",$B$12=2014),DATA!BL117,IF(AND($B$10="Bladder",$B$12=2010),DATA!BU12,IF(AND($B$10="Bladder",$B$12="2011/12"),DATA!BU47,IF(AND($B$10="Bladder",$B$12=2013),DATA!BU82,IF(AND($B$10="Bladder",$B$12=2014),DATA!BU117,IF(AND($B$10="Haematological",$B$12=2010),DATA!CD12,IF(AND($B$10="Haematological",$B$12="2011/12"),DATA!CD47,IF(AND($B$10="Haematological",$B$12=2013),DATA!CD82,IF(AND($B$10="Haematological",$B$12=2014),DATA!CD117,IF(AND($B$10="Skin",$B$12=2010),DATA!CM12,IF(AND($B$10="Skin",$B$12="2011/12"),DATA!CM47,IF(AND($B$10="Skin",$B$12=2013),DATA!CM82,IF(AND($B$10="Skin",$B$12=2014),DATA!CM117,IF(AND($B$10="Female reproductive",$B$12=2010),DATA!CV12,IF(AND($B$10="Female reproductive",$B$12="2011/12"),DATA!CV47,IF(AND($B$10="Female reproductive",$B$12=2013),DATA!CV82,IF(AND($B$10="Female reproductive",$B$12=2014),DATA!CV117,IF(AND($B$10="In situ urinary",$B$12=2010),DATA!DE12,IF(AND($B$10="In situ urinary",$B$12="2011/12"),DATA!DE47,IF(AND($B$10="In situ urinary",$B$12=2013),DATA!DE82,IF(AND($B$10="In situ urinary",$B$12=2014),DATA!DE117,IF(AND($B$10="All sites",$B$12=2010),DATA!J12,IF(AND($B$10="All sites",$B$12="2011/12"),DATA!J47,IF(AND($B$10="All sites",$B$12=2013),DATA!J82,IF(AND($B$10="All sites",$B$12=2014),DATA!J117,FALSE))))))))))))))))))))))))))))))))))))))))))))))))</f>
        <v>8.7613293051359467</v>
      </c>
    </row>
    <row r="14" spans="1:14" ht="12.6" customHeight="1" thickBot="1" x14ac:dyDescent="0.25">
      <c r="B14" s="37"/>
      <c r="C14" s="1"/>
      <c r="D14" s="38"/>
      <c r="E14" s="178"/>
      <c r="F14" s="17" t="s">
        <v>22</v>
      </c>
      <c r="G14" s="159">
        <f>IF(AND($B$10="Colorectal",$B$12=2010),DATA!N13,IF(AND($B$10="Colorectal",$B$12="2011/12"),DATA!N48,IF(AND($B$10="Colorectal",$B$12=2013),DATA!N83,IF(AND($B$10="Colorectal",$B$12=2014),DATA!N118,IF(AND($B$10="Lung",$B$12=2010),DATA!W13,IF(AND($B$10="Lung",$B$12="2011/12"),DATA!W48,IF(AND($B$10="Lung",$B$12=2013),DATA!W83,IF(AND($B$10="Lung",$B$12=2014),DATA!W118,IF(AND($B$10="Breast",$B$12=2010),DATA!AF13,IF(AND($B$10="Breast",$B$12="2011/12"),DATA!AF48,IF(AND($B$10="Breast",$B$12=2013),DATA!AF83,IF(AND($B$10="Breast",$B$12=2014),DATA!AF118,IF(AND($B$10="Prostate",$B$12=2010),DATA!AO13,IF(AND($B$10="Prostate",$B$12="2011/12"),DATA!AO48,IF(AND($B$10="Prostate",$B$12=2013),DATA!AO83,IF(AND($B$10="Prostate",$B$12=2014),DATA!AO83,IF(AND($B$10="Head and neck",$B$12=2010),DATA!AX13,IF(AND($B$10="Head and neck",$B$12="2011/12"),DATA!AX48,IF(AND($B$10="Head and neck",$B$12=2013),DATA!AX83,IF(AND($B$10="Head and neck",$B$12=2014),DATA!AX118,IF(AND($B$10="Upper GI",$B$12=2010),DATA!BG13,IF(AND($B$10="Upper GI",$B$12="2011/12"),DATA!BG48,IF(AND($B$10="Upper GI",$B$12=2013),DATA!BG83,IF(AND($B$10="Upper GI",$B$12=2014),DATA!BG118,IF(AND($B$10="Bladder",$B$12=2010),DATA!BP13,IF(AND($B$10="Bladder",$B$12="2011/12"),DATA!BP48,IF(AND($B$10="Bladder",$B$12=2013),DATA!BP83,IF(AND($B$10="Bladder",$B$12=2014),DATA!BP118,IF(AND($B$10="Haematological",$B$12=2010),DATA!BY13,IF(AND($B$10="Haematological",$B$12="2011/12"),DATA!BY48,IF(AND($B$10="Haematological",$B$12=2013),DATA!BY83,IF(AND($B$10="Haematological",$B$12=2014),DATA!BY118,IF(AND($B$10="Skin",$B$12=2010),DATA!CH13,IF(AND($B$10="Skin",$B$12="2011/12"),DATA!CH48,IF(AND($B$10="Skin",$B$12=2013),DATA!CH83,IF(AND($B$10="Skin",$B$12=2014),DATA!CH118,IF(AND($B$10="Female reproductive",$B$12=2010),DATA!CQ13,IF(AND($B$10="Female reproductive",$B$12="2011/12"),DATA!CQ48,IF(AND($B$10="Female reproductive",$B$12=2013),DATA!CQ83,IF(AND($B$10="Female reproductive",$B$12=2014),DATA!CQ118,IF(AND($B$10="In situ urinary",$B$12=2010),DATA!CZ13,IF(AND($B$10="In situ urinary",$B$12="2011/12"),DATA!CZ48,IF(AND($B$10="In situ urinary",$B$12=2013),DATA!CZ83,IF(AND($B$10="In situ urinary",$B$12=2014),DATA!CZ118,IF(AND($B$10="All sites",$B$12=2010),DATA!E13,IF(AND($B$10="All sites",$B$12="2011/12"),DATA!E48,IF(AND($B$10="All sites",$B$12=2013),DATA!E83,IF(AND($B$10="All sites",$B$12=2014),DATA!E118,FALSE))))))))))))))))))))))))))))))))))))))))))))))))</f>
        <v>1291</v>
      </c>
      <c r="H14" s="19">
        <f>IF(AND($B$10="Colorectal",$B$12=2010),DATA!O13,IF(AND($B$10="Colorectal",$B$12="2011/12"),DATA!O48,IF(AND($B$10="Colorectal",$B$12=2013),DATA!O83,IF(AND($B$10="Colorectal",$B$12=2014),DATA!O118,IF(AND($B$10="Lung",$B$12=2010),DATA!X13,IF(AND($B$10="Lung",$B$12="2011/12"),DATA!X48,IF(AND($B$10="Lung",$B$12=2013),DATA!X83,IF(AND($B$10="Lung",$B$12=2014),DATA!X118,IF(AND($B$10="Breast",$B$12=2010),DATA!AG13,IF(AND($B$10="Breast",$B$12="2011/12"),DATA!AG48,IF(AND($B$10="Breast",$B$12=2013),DATA!AG83,IF(AND($B$10="Breast",$B$12=2014),DATA!AG118,IF(AND($B$10="Prostate",$B$12=2010),DATA!AP13,IF(AND($B$10="Prostate",$B$12="2011/12"),DATA!AP48,IF(AND($B$10="Prostate",$B$12=2013),DATA!AP83,IF(AND($B$10="Prostate",$B$12=2014),DATA!AP83,IF(AND($B$10="Head and neck",$B$12=2010),DATA!AY13,IF(AND($B$10="Head and neck",$B$12="2011/12"),DATA!AY48,IF(AND($B$10="Head and neck",$B$12=2013),DATA!AY83,IF(AND($B$10="Head and neck",$B$12=2014),DATA!AY118,IF(AND($B$10="Upper GI",$B$12=2010),DATA!BH13,IF(AND($B$10="Upper GI",$B$12="2011/12"),DATA!BH48,IF(AND($B$10="Upper GI",$B$12=2013),DATA!BH83,IF(AND($B$10="Upper GI",$B$12=2014),DATA!BH118,IF(AND($B$10="Bladder",$B$12=2010),DATA!BQ13,IF(AND($B$10="Bladder",$B$12="2011/12"),DATA!BQ48,IF(AND($B$10="Bladder",$B$12=2013),DATA!BQ83,IF(AND($B$10="Bladder",$B$12=2014),DATA!BQ118,IF(AND($B$10="Haematological",$B$12=2010),DATA!BZ13,IF(AND($B$10="Haematological",$B$12="2011/12"),DATA!BZ48,IF(AND($B$10="Haematological",$B$12=2013),DATA!BZ83,IF(AND($B$10="Haematological",$B$12=2014),DATA!BZ118,IF(AND($B$10="Skin",$B$12=2010),DATA!CI13,IF(AND($B$10="Skin",$B$12="2011/12"),DATA!CI48,IF(AND($B$10="Skin",$B$12=2013),DATA!CI83,IF(AND($B$10="Skin",$B$12=2014),DATA!CI118,IF(AND($B$10="Female reproductive",$B$12=2010),DATA!CR13,IF(AND($B$10="Female reproductive",$B$12="2011/12"),DATA!CR48,IF(AND($B$10="Female reproductive",$B$12=2013),DATA!CR83,IF(AND($B$10="Female reproductive",$B$12=2014),DATA!CR118,IF(AND($B$10="In situ urinary",$B$12=2010),DATA!DA13,IF(AND($B$10="In situ urinary",$B$12="2011/12"),DATA!DA48,IF(AND($B$10="In situ urinary",$B$12=2013),DATA!DA83,IF(AND($B$10="In situ urinary",$B$12=2014),DATA!DA118,IF(AND($B$10="All sites",$B$12=2010),DATA!F13,IF(AND($B$10="All sites",$B$12="2011/12"),DATA!F48,IF(AND($B$10="All sites",$B$12=2013),DATA!F83,IF(AND($B$10="All sites",$B$12=2014),DATA!F118,FALSE))))))))))))))))))))))))))))))))))))))))))))))))</f>
        <v>47.4</v>
      </c>
      <c r="I14" s="161">
        <f>IF(AND($B$10="Colorectal",$B$12=2010),DATA!P13,IF(AND($B$10="Colorectal",$B$12="2011/12"),DATA!P48,IF(AND($B$10="Colorectal",$B$12=2013),DATA!P83,IF(AND($B$10="Colorectal",$B$12=2014),DATA!P118,IF(AND($B$10="Lung",$B$12=2010),DATA!Y13,IF(AND($B$10="Lung",$B$12="2011/12"),DATA!Y48,IF(AND($B$10="Lung",$B$12=2013),DATA!Y83,IF(AND($B$10="Lung",$B$12=2014),DATA!Y118,IF(AND($B$10="Breast",$B$12=2010),DATA!AH13,IF(AND($B$10="Breast",$B$12="2011/12"),DATA!AH48,IF(AND($B$10="Breast",$B$12=2013),DATA!AH83,IF(AND($B$10="Breast",$B$12=2014),DATA!AH118,IF(AND($B$10="Prostate",$B$12=2010),DATA!AQ13,IF(AND($B$10="Prostate",$B$12="2011/12"),DATA!AQ48,IF(AND($B$10="Prostate",$B$12=2013),DATA!AQ83,IF(AND($B$10="Prostate",$B$12=2014),DATA!AQ83,IF(AND($B$10="Head and neck",$B$12=2010),DATA!AZ13,IF(AND($B$10="Head and neck",$B$12="2011/12"),DATA!AZ48,IF(AND($B$10="Head and neck",$B$12=2013),DATA!AZ83,IF(AND($B$10="Head and neck",$B$12=2014),DATA!AZ118,IF(AND($B$10="Upper GI",$B$12=2010),DATA!BI13,IF(AND($B$10="Upper GI",$B$12="2011/12"),DATA!BI48,IF(AND($B$10="Upper GI",$B$12=2013),DATA!BI83,IF(AND($B$10="Upper GI",$B$12=2014),DATA!BI118,IF(AND($B$10="Bladder",$B$12=2010),DATA!BR13,IF(AND($B$10="Bladder",$B$12="2011/12"),DATA!BR48,IF(AND($B$10="Bladder",$B$12=2013),DATA!BR83,IF(AND($B$10="Bladder",$B$12=2014),DATA!BR118,IF(AND($B$10="Haematological",$B$12=2010),DATA!CA13,IF(AND($B$10="Haematological",$B$12="2011/12"),DATA!CA48,IF(AND($B$10="Haematological",$B$12=2013),DATA!CA83,IF(AND($B$10="Haematological",$B$12=2014),DATA!CA118,IF(AND($B$10="Skin",$B$12=2010),DATA!CJ13,IF(AND($B$10="Skin",$B$12="2011/12"),DATA!CJ48,IF(AND($B$10="Skin",$B$12=2013),DATA!CJ83,IF(AND($B$10="Skin",$B$12=2014),DATA!CJ118,IF(AND($B$10="Female reproductive",$B$12=2010),DATA!CS13,IF(AND($B$10="Female reproductive",$B$12="2011/12"),DATA!CS48,IF(AND($B$10="Female reproductive",$B$12=2013),DATA!CS83,IF(AND($B$10="Female reproductive",$B$12=2014),DATA!CS118,IF(AND($B$10="In situ urinary",$B$12=2010),DATA!DB13,IF(AND($B$10="In situ urinary",$B$12="2011/12"),DATA!DB48,IF(AND($B$10="In situ urinary",$B$12=2013),DATA!DB83,IF(AND($B$10="In situ urinary",$B$12=2014),DATA!DB118,IF(AND($B$10="All sites",$B$12=2010),DATA!G13,IF(AND($B$10="All sites",$B$12="2011/12"),DATA!G48,IF(AND($B$10="All sites",$B$12=2013),DATA!G83,IF(AND($B$10="All sites",$B$12=2014),DATA!G118,FALSE))))))))))))))))))))))))))))))))))))))))))))))))</f>
        <v>4121</v>
      </c>
      <c r="J14" s="19">
        <f>IF(AND($B$10="Colorectal",$B$12=2010),DATA!Q13,IF(AND($B$10="Colorectal",$B$12="2011/12"),DATA!Q48,IF(AND($B$10="Colorectal",$B$12=2013),DATA!Q83,IF(AND($B$10="Colorectal",$B$12=2014),DATA!Q118,IF(AND($B$10="Lung",$B$12=2010),DATA!Z13,IF(AND($B$10="Lung",$B$12="2011/12"),DATA!Z48,IF(AND($B$10="Lung",$B$12=2013),DATA!Z83,IF(AND($B$10="Lung",$B$12=2014),DATA!Z118,IF(AND($B$10="Breast",$B$12=2010),DATA!AI13,IF(AND($B$10="Breast",$B$12="2011/12"),DATA!AI48,IF(AND($B$10="Breast",$B$12=2013),DATA!AI83,IF(AND($B$10="Breast",$B$12=2014),DATA!AI118,IF(AND($B$10="Prostate",$B$12=2010),DATA!AR13,IF(AND($B$10="Prostate",$B$12="2011/12"),DATA!AR48,IF(AND($B$10="Prostate",$B$12=2013),DATA!AR83,IF(AND($B$10="Prostate",$B$12=2014),DATA!AR83,IF(AND($B$10="Head and neck",$B$12=2010),DATA!BA13,IF(AND($B$10="Head and neck",$B$12="2011/12"),DATA!BA48,IF(AND($B$10="Head and neck",$B$12=2013),DATA!BA83,IF(AND($B$10="Head and neck",$B$12=2014),DATA!BA118,IF(AND($B$10="Upper GI",$B$12=2010),DATA!BJ13,IF(AND($B$10="Upper GI",$B$12="2011/12"),DATA!BJ48,IF(AND($B$10="Upper GI",$B$12=2013),DATA!BJ83,IF(AND($B$10="Upper GI",$B$12=2014),DATA!BJ118,IF(AND($B$10="Bladder",$B$12=2010),DATA!BS13,IF(AND($B$10="Bladder",$B$12="2011/12"),DATA!BS48,IF(AND($B$10="Bladder",$B$12=2013),DATA!BS83,IF(AND($B$10="Bladder",$B$12=2014),DATA!BS118,IF(AND($B$10="Haematological",$B$12=2010),DATA!CB13,IF(AND($B$10="Haematological",$B$12="2011/12"),DATA!CB48,IF(AND($B$10="Haematological",$B$12=2013),DATA!CB83,IF(AND($B$10="Haematological",$B$12=2014),DATA!CB118,IF(AND($B$10="Skin",$B$12=2010),DATA!CK13,IF(AND($B$10="Skin",$B$12="2011/12"),DATA!CK48,IF(AND($B$10="Skin",$B$12=2013),DATA!CK83,IF(AND($B$10="Skin",$B$12=2014),DATA!CK118,IF(AND($B$10="Female reproductive",$B$12=2010),DATA!CT13,IF(AND($B$10="Female reproductive",$B$12="2011/12"),DATA!CT48,IF(AND($B$10="Female reproductive",$B$12=2013),DATA!CT83,IF(AND($B$10="Female reproductive",$B$12=2014),DATA!CT118,IF(AND($B$10="In situ urinary",$B$12=2010),DATA!DC13,IF(AND($B$10="In situ urinary",$B$12="2011/12"),DATA!DC48,IF(AND($B$10="In situ urinary",$B$12=2013),DATA!DC83,IF(AND($B$10="In situ urinary",$B$12=2014),DATA!DC118,IF(AND($B$10="All sites",$B$12=2010),DATA!H13,IF(AND($B$10="All sites",$B$12="2011/12"),DATA!H48,IF(AND($B$10="All sites",$B$12=2013),DATA!H83,IF(AND($B$10="All sites",$B$12=2014),DATA!H118,FALSE))))))))))))))))))))))))))))))))))))))))))))))))</f>
        <v>44.9</v>
      </c>
      <c r="K14" s="167">
        <f>IF(AND($B$10="Colorectal",$B$12=2010),DATA!R13,IF(AND($B$10="Colorectal",$B$12="2011/12"),DATA!R48,IF(AND($B$10="Colorectal",$B$12=2013),DATA!R83,IF(AND($B$10="Colorectal",$B$12=2014),DATA!R118,IF(AND($B$10="Lung",$B$12=2010),DATA!AA13,IF(AND($B$10="Lung",$B$12="2011/12"),DATA!AA48,IF(AND($B$10="Lung",$B$12=2013),DATA!AA83,IF(AND($B$10="Lung",$B$12=2014),DATA!AA118,IF(AND($B$10="Breast",$B$12=2010),DATA!AJ13,IF(AND($B$10="Breast",$B$12="2011/12"),DATA!AJ48,IF(AND($B$10="Breast",$B$12=2013),DATA!AJ83,IF(AND($B$10="Breast",$B$12=2014),DATA!AJ118,IF(AND($B$10="Prostate",$B$12=2010),DATA!AS13,IF(AND($B$10="Prostate",$B$12="2011/12"),DATA!AS48,IF(AND($B$10="Prostate",$B$12=2013),DATA!AS83,IF(AND($B$10="Prostate",$B$12=2014),DATA!AS83,IF(AND($B$10="Head and neck",$B$12=2010),DATA!BB13,IF(AND($B$10="Head and neck",$B$12="2011/12"),DATA!BB48,IF(AND($B$10="Head and neck",$B$12=2013),DATA!BB83,IF(AND($B$10="Head and neck",$B$12=2014),DATA!BB118,IF(AND($B$10="Upper GI",$B$12=2010),DATA!BK13,IF(AND($B$10="Upper GI",$B$12="2011/12"),DATA!BK48,IF(AND($B$10="Upper GI",$B$12=2013),DATA!BK83,IF(AND($B$10="Upper GI",$B$12=2014),DATA!BK118,IF(AND($B$10="Bladder",$B$12=2010),DATA!BT13,IF(AND($B$10="Bladder",$B$12="2011/12"),DATA!BT48,IF(AND($B$10="Bladder",$B$12=2013),DATA!BT83,IF(AND($B$10="Bladder",$B$12=2014),DATA!BT118,IF(AND($B$10="Haematological",$B$12=2010),DATA!CC13,IF(AND($B$10="Haematological",$B$12="2011/12"),DATA!CC48,IF(AND($B$10="Haematological",$B$12=2013),DATA!CC83,IF(AND($B$10="Haematological",$B$12=2014),DATA!CC118,IF(AND($B$10="Skin",$B$12=2010),DATA!CL13,IF(AND($B$10="Skin",$B$12="2011/12"),DATA!CL48,IF(AND($B$10="Skin",$B$12=2013),DATA!CL83,IF(AND($B$10="Skin",$B$12=2014),DATA!CL118,IF(AND($B$10="Female reproductive",$B$12=2010),DATA!CU13,IF(AND($B$10="Female reproductive",$B$12="2011/12"),DATA!CU48,IF(AND($B$10="Female reproductive",$B$12=2013),DATA!CU83,IF(AND($B$10="Female reproductive",$B$12=2014),DATA!CU118,IF(AND($B$10="In situ urinary",$B$12=2010),DATA!DD13,IF(AND($B$10="In situ urinary",$B$12="2011/12"),DATA!DD48,IF(AND($B$10="In situ urinary",$B$12=2013),DATA!DD83,IF(AND($B$10="In situ urinary",$B$12=2014),DATA!DD118,IF(AND($B$10="All sites",$B$12=2010),DATA!I13,IF(AND($B$10="All sites",$B$12="2011/12"),DATA!I48,IF(AND($B$10="All sites",$B$12=2013),DATA!I83,IF(AND($B$10="All sites",$B$12=2014),DATA!I118,FALSE))))))))))))))))))))))))))))))))))))))))))))))))</f>
        <v>2.5</v>
      </c>
      <c r="L14" s="19">
        <f>IF(AND($B$10="Colorectal",$B$12=2010),DATA!S13,IF(AND($B$10="Colorectal",$B$12="2011/12"),DATA!S48,IF(AND($B$10="Colorectal",$B$12=2013),DATA!S83,IF(AND($B$10="Colorectal",$B$12=2014),DATA!S118,IF(AND($B$10="Lung",$B$12=2010),DATA!AB13,IF(AND($B$10="Lung",$B$12="2011/12"),DATA!AB48,IF(AND($B$10="Lung",$B$12=2013),DATA!AB83,IF(AND($B$10="Lung",$B$12=2014),DATA!AB118,IF(AND($B$10="Breast",$B$12=2010),DATA!AK13,IF(AND($B$10="Breast",$B$12="2011/12"),DATA!AK48,IF(AND($B$10="Breast",$B$12=2013),DATA!AK83,IF(AND($B$10="Breast",$B$12=2014),DATA!AK118,IF(AND($B$10="Prostate",$B$12=2010),DATA!AT13,IF(AND($B$10="Prostate",$B$12="2011/12"),DATA!AT48,IF(AND($B$10="Prostate",$B$12=2013),DATA!AT83,IF(AND($B$10="Prostate",$B$12=2014),DATA!AT83,IF(AND($B$10="Head and neck",$B$12=2010),DATA!BC13,IF(AND($B$10="Head and neck",$B$12="2011/12"),DATA!BC48,IF(AND($B$10="Head and neck",$B$12=2013),DATA!BC83,IF(AND($B$10="Head and neck",$B$12=2014),DATA!BC118,IF(AND($B$10="Upper GI",$B$12=2010),DATA!BL13,IF(AND($B$10="Upper GI",$B$12="2011/12"),DATA!BL48,IF(AND($B$10="Upper GI",$B$12=2013),DATA!BL83,IF(AND($B$10="Upper GI",$B$12=2014),DATA!BL118,IF(AND($B$10="Bladder",$B$12=2010),DATA!BU13,IF(AND($B$10="Bladder",$B$12="2011/12"),DATA!BU48,IF(AND($B$10="Bladder",$B$12=2013),DATA!BU83,IF(AND($B$10="Bladder",$B$12=2014),DATA!BU118,IF(AND($B$10="Haematological",$B$12=2010),DATA!CD13,IF(AND($B$10="Haematological",$B$12="2011/12"),DATA!CD48,IF(AND($B$10="Haematological",$B$12=2013),DATA!CD83,IF(AND($B$10="Haematological",$B$12=2014),DATA!CD118,IF(AND($B$10="Skin",$B$12=2010),DATA!CM13,IF(AND($B$10="Skin",$B$12="2011/12"),DATA!CM48,IF(AND($B$10="Skin",$B$12=2013),DATA!CM83,IF(AND($B$10="Skin",$B$12=2014),DATA!CM118,IF(AND($B$10="Female reproductive",$B$12=2010),DATA!CV13,IF(AND($B$10="Female reproductive",$B$12="2011/12"),DATA!CV48,IF(AND($B$10="Female reproductive",$B$12=2013),DATA!CV83,IF(AND($B$10="Female reproductive",$B$12=2014),DATA!CV118,IF(AND($B$10="In situ urinary",$B$12=2010),DATA!DE13,IF(AND($B$10="In situ urinary",$B$12="2011/12"),DATA!DE48,IF(AND($B$10="In situ urinary",$B$12=2013),DATA!DE83,IF(AND($B$10="In situ urinary",$B$12=2014),DATA!DE118,IF(AND($B$10="All sites",$B$12=2010),DATA!J13,IF(AND($B$10="All sites",$B$12="2011/12"),DATA!J48,IF(AND($B$10="All sites",$B$12=2013),DATA!J83,IF(AND($B$10="All sites",$B$12=2014),DATA!J118,FALSE))))))))))))))))))))))))))))))))))))))))))))))))</f>
        <v>5.56792873051225</v>
      </c>
    </row>
    <row r="15" spans="1:14" s="1" customFormat="1" ht="12.6" customHeight="1" thickBot="1" x14ac:dyDescent="0.25">
      <c r="B15" s="37"/>
      <c r="E15" s="21"/>
      <c r="F15" s="22"/>
      <c r="G15" s="154"/>
      <c r="H15" s="155"/>
      <c r="I15" s="162"/>
      <c r="J15" s="155"/>
      <c r="K15" s="168"/>
      <c r="L15" s="24"/>
      <c r="M15" s="2"/>
      <c r="N15" s="2"/>
    </row>
    <row r="16" spans="1:14" ht="12.6" customHeight="1" x14ac:dyDescent="0.2">
      <c r="B16" s="40" t="s">
        <v>23</v>
      </c>
      <c r="C16" s="41">
        <v>2010</v>
      </c>
      <c r="E16" s="192" t="s">
        <v>24</v>
      </c>
      <c r="F16" s="14" t="s">
        <v>25</v>
      </c>
      <c r="G16" s="156">
        <f>IF(AND($B$10="Colorectal",$B$12=2010),DATA!N15,IF(AND($B$10="Colorectal",$B$12="2011/12"),DATA!N50,IF(AND($B$10="Colorectal",$B$12=2013),DATA!N85,IF(AND($B$10="Colorectal",$B$12=2014),DATA!N120,IF(AND($B$10="Lung",$B$12=2010),DATA!W15,IF(AND($B$10="Lung",$B$12="2011/12"),DATA!W50,IF(AND($B$10="Lung",$B$12=2013),DATA!W85,IF(AND($B$10="Lung",$B$12=2014),DATA!W120,IF(AND($B$10="Breast",$B$12=2010),DATA!AF15,IF(AND($B$10="Breast",$B$12="2011/12"),DATA!AF50,IF(AND($B$10="Breast",$B$12=2013),DATA!AF85,IF(AND($B$10="Breast",$B$12=2014),DATA!AF120,IF(AND($B$10="Prostate",$B$12=2010),DATA!AO15,IF(AND($B$10="Prostate",$B$12="2011/12"),DATA!AO50,IF(AND($B$10="Prostate",$B$12=2013),DATA!AO85,IF(AND($B$10="Prostate",$B$12=2014),DATA!AO85,IF(AND($B$10="Head and neck",$B$12=2010),DATA!AX15,IF(AND($B$10="Head and neck",$B$12="2011/12"),DATA!AX50,IF(AND($B$10="Head and neck",$B$12=2013),DATA!AX85,IF(AND($B$10="Head and neck",$B$12=2014),DATA!AX120,IF(AND($B$10="Upper GI",$B$12=2010),DATA!BG15,IF(AND($B$10="Upper GI",$B$12="2011/12"),DATA!BG50,IF(AND($B$10="Upper GI",$B$12=2013),DATA!BG85,IF(AND($B$10="Upper GI",$B$12=2014),DATA!BG120,IF(AND($B$10="Bladder",$B$12=2010),DATA!BP15,IF(AND($B$10="Bladder",$B$12="2011/12"),DATA!BP50,IF(AND($B$10="Bladder",$B$12=2013),DATA!BP85,IF(AND($B$10="Bladder",$B$12=2014),DATA!BP120,IF(AND($B$10="Haematological",$B$12=2010),DATA!BY15,IF(AND($B$10="Haematological",$B$12="2011/12"),DATA!BY50,IF(AND($B$10="Haematological",$B$12=2013),DATA!BY85,IF(AND($B$10="Haematological",$B$12=2014),DATA!BY120,IF(AND($B$10="Skin",$B$12=2010),DATA!CH15,IF(AND($B$10="Skin",$B$12="2011/12"),DATA!CH50,IF(AND($B$10="Skin",$B$12=2013),DATA!CH85,IF(AND($B$10="Skin",$B$12=2014),DATA!CH120,IF(AND($B$10="Female reproductive",$B$12=2010),DATA!CQ15,IF(AND($B$10="Female reproductive",$B$12="2011/12"),DATA!CQ50,IF(AND($B$10="Female reproductive",$B$12=2013),DATA!CQ85,IF(AND($B$10="Female reproductive",$B$12=2014),DATA!CQ120,IF(AND($B$10="In situ urinary",$B$12=2010),DATA!CZ15,IF(AND($B$10="In situ urinary",$B$12="2011/12"),DATA!CZ50,IF(AND($B$10="In situ urinary",$B$12=2013),DATA!CZ85,IF(AND($B$10="In situ urinary",$B$12=2014),DATA!CZ120,IF(AND($B$10="All sites",$B$12=2010),DATA!E15,IF(AND($B$10="All sites",$B$12="2011/12"),DATA!E50,IF(AND($B$10="All sites",$B$12=2013),DATA!E85,IF(AND($B$10="All sites",$B$12=2014),DATA!E120,FALSE))))))))))))))))))))))))))))))))))))))))))))))))</f>
        <v>225</v>
      </c>
      <c r="H16" s="16">
        <f>IF(AND($B$10="Colorectal",$B$12=2010),DATA!O15,IF(AND($B$10="Colorectal",$B$12="2011/12"),DATA!O50,IF(AND($B$10="Colorectal",$B$12=2013),DATA!O85,IF(AND($B$10="Colorectal",$B$12=2014),DATA!O120,IF(AND($B$10="Lung",$B$12=2010),DATA!X15,IF(AND($B$10="Lung",$B$12="2011/12"),DATA!X50,IF(AND($B$10="Lung",$B$12=2013),DATA!X85,IF(AND($B$10="Lung",$B$12=2014),DATA!X120,IF(AND($B$10="Breast",$B$12=2010),DATA!AG15,IF(AND($B$10="Breast",$B$12="2011/12"),DATA!AG50,IF(AND($B$10="Breast",$B$12=2013),DATA!AG85,IF(AND($B$10="Breast",$B$12=2014),DATA!AG120,IF(AND($B$10="Prostate",$B$12=2010),DATA!AP15,IF(AND($B$10="Prostate",$B$12="2011/12"),DATA!AP50,IF(AND($B$10="Prostate",$B$12=2013),DATA!AP85,IF(AND($B$10="Prostate",$B$12=2014),DATA!AP85,IF(AND($B$10="Head and neck",$B$12=2010),DATA!AY15,IF(AND($B$10="Head and neck",$B$12="2011/12"),DATA!AY50,IF(AND($B$10="Head and neck",$B$12=2013),DATA!AY85,IF(AND($B$10="Head and neck",$B$12=2014),DATA!AY120,IF(AND($B$10="Upper GI",$B$12=2010),DATA!BH15,IF(AND($B$10="Upper GI",$B$12="2011/12"),DATA!BH50,IF(AND($B$10="Upper GI",$B$12=2013),DATA!BH85,IF(AND($B$10="Upper GI",$B$12=2014),DATA!BH120,IF(AND($B$10="Bladder",$B$12=2010),DATA!BQ15,IF(AND($B$10="Bladder",$B$12="2011/12"),DATA!BQ50,IF(AND($B$10="Bladder",$B$12=2013),DATA!BQ85,IF(AND($B$10="Bladder",$B$12=2014),DATA!BQ120,IF(AND($B$10="Haematological",$B$12=2010),DATA!BZ15,IF(AND($B$10="Haematological",$B$12="2011/12"),DATA!BZ50,IF(AND($B$10="Haematological",$B$12=2013),DATA!BZ85,IF(AND($B$10="Haematological",$B$12=2014),DATA!BZ120,IF(AND($B$10="Skin",$B$12=2010),DATA!CI15,IF(AND($B$10="Skin",$B$12="2011/12"),DATA!CI50,IF(AND($B$10="Skin",$B$12=2013),DATA!CI85,IF(AND($B$10="Skin",$B$12=2014),DATA!CI120,IF(AND($B$10="Female reproductive",$B$12=2010),DATA!CR15,IF(AND($B$10="Female reproductive",$B$12="2011/12"),DATA!CR50,IF(AND($B$10="Female reproductive",$B$12=2013),DATA!CR85,IF(AND($B$10="Female reproductive",$B$12=2014),DATA!CR120,IF(AND($B$10="In situ urinary",$B$12=2010),DATA!DA15,IF(AND($B$10="In situ urinary",$B$12="2011/12"),DATA!DA50,IF(AND($B$10="In situ urinary",$B$12=2013),DATA!DA85,IF(AND($B$10="In situ urinary",$B$12=2014),DATA!DA120,IF(AND($B$10="All sites",$B$12=2010),DATA!F15,IF(AND($B$10="All sites",$B$12="2011/12"),DATA!F50,IF(AND($B$10="All sites",$B$12=2013),DATA!F85,IF(AND($B$10="All sites",$B$12=2014),DATA!F120,FALSE))))))))))))))))))))))))))))))))))))))))))))))))</f>
        <v>8.3000000000000007</v>
      </c>
      <c r="I16" s="160">
        <f>IF(AND($B$10="Colorectal",$B$12=2010),DATA!P15,IF(AND($B$10="Colorectal",$B$12="2011/12"),DATA!P50,IF(AND($B$10="Colorectal",$B$12=2013),DATA!P85,IF(AND($B$10="Colorectal",$B$12=2014),DATA!P120,IF(AND($B$10="Lung",$B$12=2010),DATA!Y15,IF(AND($B$10="Lung",$B$12="2011/12"),DATA!Y50,IF(AND($B$10="Lung",$B$12=2013),DATA!Y85,IF(AND($B$10="Lung",$B$12=2014),DATA!Y120,IF(AND($B$10="Breast",$B$12=2010),DATA!AH15,IF(AND($B$10="Breast",$B$12="2011/12"),DATA!AH50,IF(AND($B$10="Breast",$B$12=2013),DATA!AH85,IF(AND($B$10="Breast",$B$12=2014),DATA!AH120,IF(AND($B$10="Prostate",$B$12=2010),DATA!AQ15,IF(AND($B$10="Prostate",$B$12="2011/12"),DATA!AQ50,IF(AND($B$10="Prostate",$B$12=2013),DATA!AQ85,IF(AND($B$10="Prostate",$B$12=2014),DATA!AQ85,IF(AND($B$10="Head and neck",$B$12=2010),DATA!AZ15,IF(AND($B$10="Head and neck",$B$12="2011/12"),DATA!AZ50,IF(AND($B$10="Head and neck",$B$12=2013),DATA!AZ85,IF(AND($B$10="Head and neck",$B$12=2014),DATA!AZ120,IF(AND($B$10="Upper GI",$B$12=2010),DATA!BI15,IF(AND($B$10="Upper GI",$B$12="2011/12"),DATA!BI50,IF(AND($B$10="Upper GI",$B$12=2013),DATA!BI85,IF(AND($B$10="Upper GI",$B$12=2014),DATA!BI120,IF(AND($B$10="Bladder",$B$12=2010),DATA!BR15,IF(AND($B$10="Bladder",$B$12="2011/12"),DATA!BR50,IF(AND($B$10="Bladder",$B$12=2013),DATA!BR85,IF(AND($B$10="Bladder",$B$12=2014),DATA!BR120,IF(AND($B$10="Haematological",$B$12=2010),DATA!CA15,IF(AND($B$10="Haematological",$B$12="2011/12"),DATA!CA50,IF(AND($B$10="Haematological",$B$12=2013),DATA!CA85,IF(AND($B$10="Haematological",$B$12=2014),DATA!CA120,IF(AND($B$10="Skin",$B$12=2010),DATA!CJ15,IF(AND($B$10="Skin",$B$12="2011/12"),DATA!CJ50,IF(AND($B$10="Skin",$B$12=2013),DATA!CJ85,IF(AND($B$10="Skin",$B$12=2014),DATA!CJ120,IF(AND($B$10="Female reproductive",$B$12=2010),DATA!CS15,IF(AND($B$10="Female reproductive",$B$12="2011/12"),DATA!CS50,IF(AND($B$10="Female reproductive",$B$12=2013),DATA!CS85,IF(AND($B$10="Female reproductive",$B$12=2014),DATA!CS120,IF(AND($B$10="In situ urinary",$B$12=2010),DATA!DB15,IF(AND($B$10="In situ urinary",$B$12="2011/12"),DATA!DB50,IF(AND($B$10="In situ urinary",$B$12=2013),DATA!DB85,IF(AND($B$10="In situ urinary",$B$12=2014),DATA!DB120,IF(AND($B$10="All sites",$B$12=2010),DATA!G15,IF(AND($B$10="All sites",$B$12="2011/12"),DATA!G50,IF(AND($B$10="All sites",$B$12=2013),DATA!G85,IF(AND($B$10="All sites",$B$12=2014),DATA!G120,FALSE))))))))))))))))))))))))))))))))))))))))))))))))</f>
        <v>712</v>
      </c>
      <c r="J16" s="16">
        <f>IF(AND($B$10="Colorectal",$B$12=2010),DATA!Q15,IF(AND($B$10="Colorectal",$B$12="2011/12"),DATA!Q50,IF(AND($B$10="Colorectal",$B$12=2013),DATA!Q85,IF(AND($B$10="Colorectal",$B$12=2014),DATA!Q120,IF(AND($B$10="Lung",$B$12=2010),DATA!Z15,IF(AND($B$10="Lung",$B$12="2011/12"),DATA!Z50,IF(AND($B$10="Lung",$B$12=2013),DATA!Z85,IF(AND($B$10="Lung",$B$12=2014),DATA!Z120,IF(AND($B$10="Breast",$B$12=2010),DATA!AI15,IF(AND($B$10="Breast",$B$12="2011/12"),DATA!AI50,IF(AND($B$10="Breast",$B$12=2013),DATA!AI85,IF(AND($B$10="Breast",$B$12=2014),DATA!AI120,IF(AND($B$10="Prostate",$B$12=2010),DATA!AR15,IF(AND($B$10="Prostate",$B$12="2011/12"),DATA!AR50,IF(AND($B$10="Prostate",$B$12=2013),DATA!AR85,IF(AND($B$10="Prostate",$B$12=2014),DATA!AR85,IF(AND($B$10="Head and neck",$B$12=2010),DATA!BA15,IF(AND($B$10="Head and neck",$B$12="2011/12"),DATA!BA50,IF(AND($B$10="Head and neck",$B$12=2013),DATA!BA85,IF(AND($B$10="Head and neck",$B$12=2014),DATA!BA120,IF(AND($B$10="Upper GI",$B$12=2010),DATA!BJ15,IF(AND($B$10="Upper GI",$B$12="2011/12"),DATA!BJ50,IF(AND($B$10="Upper GI",$B$12=2013),DATA!BJ85,IF(AND($B$10="Upper GI",$B$12=2014),DATA!BJ120,IF(AND($B$10="Bladder",$B$12=2010),DATA!BS15,IF(AND($B$10="Bladder",$B$12="2011/12"),DATA!BS50,IF(AND($B$10="Bladder",$B$12=2013),DATA!BS85,IF(AND($B$10="Bladder",$B$12=2014),DATA!BS120,IF(AND($B$10="Haematological",$B$12=2010),DATA!CB15,IF(AND($B$10="Haematological",$B$12="2011/12"),DATA!CB50,IF(AND($B$10="Haematological",$B$12=2013),DATA!CB85,IF(AND($B$10="Haematological",$B$12=2014),DATA!CB120,IF(AND($B$10="Skin",$B$12=2010),DATA!CK15,IF(AND($B$10="Skin",$B$12="2011/12"),DATA!CK50,IF(AND($B$10="Skin",$B$12=2013),DATA!CK85,IF(AND($B$10="Skin",$B$12=2014),DATA!CK120,IF(AND($B$10="Female reproductive",$B$12=2010),DATA!CT15,IF(AND($B$10="Female reproductive",$B$12="2011/12"),DATA!CT50,IF(AND($B$10="Female reproductive",$B$12=2013),DATA!CT85,IF(AND($B$10="Female reproductive",$B$12=2014),DATA!CT120,IF(AND($B$10="In situ urinary",$B$12=2010),DATA!DC15,IF(AND($B$10="In situ urinary",$B$12="2011/12"),DATA!DC50,IF(AND($B$10="In situ urinary",$B$12=2013),DATA!DC85,IF(AND($B$10="In situ urinary",$B$12=2014),DATA!DC120,IF(AND($B$10="All sites",$B$12=2010),DATA!H15,IF(AND($B$10="All sites",$B$12="2011/12"),DATA!H50,IF(AND($B$10="All sites",$B$12=2013),DATA!H85,IF(AND($B$10="All sites",$B$12=2014),DATA!H120,FALSE))))))))))))))))))))))))))))))))))))))))))))))))</f>
        <v>7.8</v>
      </c>
      <c r="K16" s="166">
        <f>IF(AND($B$10="Colorectal",$B$12=2010),DATA!R15,IF(AND($B$10="Colorectal",$B$12="2011/12"),DATA!R50,IF(AND($B$10="Colorectal",$B$12=2013),DATA!R85,IF(AND($B$10="Colorectal",$B$12=2014),DATA!R120,IF(AND($B$10="Lung",$B$12=2010),DATA!AA15,IF(AND($B$10="Lung",$B$12="2011/12"),DATA!AA50,IF(AND($B$10="Lung",$B$12=2013),DATA!AA85,IF(AND($B$10="Lung",$B$12=2014),DATA!AA120,IF(AND($B$10="Breast",$B$12=2010),DATA!AJ15,IF(AND($B$10="Breast",$B$12="2011/12"),DATA!AJ50,IF(AND($B$10="Breast",$B$12=2013),DATA!AJ85,IF(AND($B$10="Breast",$B$12=2014),DATA!AJ120,IF(AND($B$10="Prostate",$B$12=2010),DATA!AS15,IF(AND($B$10="Prostate",$B$12="2011/12"),DATA!AS50,IF(AND($B$10="Prostate",$B$12=2013),DATA!AS85,IF(AND($B$10="Prostate",$B$12=2014),DATA!AS85,IF(AND($B$10="Head and neck",$B$12=2010),DATA!BB15,IF(AND($B$10="Head and neck",$B$12="2011/12"),DATA!BB50,IF(AND($B$10="Head and neck",$B$12=2013),DATA!BB85,IF(AND($B$10="Head and neck",$B$12=2014),DATA!BB120,IF(AND($B$10="Upper GI",$B$12=2010),DATA!BK15,IF(AND($B$10="Upper GI",$B$12="2011/12"),DATA!BK50,IF(AND($B$10="Upper GI",$B$12=2013),DATA!BK85,IF(AND($B$10="Upper GI",$B$12=2014),DATA!BK120,IF(AND($B$10="Bladder",$B$12=2010),DATA!BT15,IF(AND($B$10="Bladder",$B$12="2011/12"),DATA!BT50,IF(AND($B$10="Bladder",$B$12=2013),DATA!BT85,IF(AND($B$10="Bladder",$B$12=2014),DATA!BT120,IF(AND($B$10="Haematological",$B$12=2010),DATA!CC15,IF(AND($B$10="Haematological",$B$12="2011/12"),DATA!CC50,IF(AND($B$10="Haematological",$B$12=2013),DATA!CC85,IF(AND($B$10="Haematological",$B$12=2014),DATA!CC120,IF(AND($B$10="Skin",$B$12=2010),DATA!CL15,IF(AND($B$10="Skin",$B$12="2011/12"),DATA!CL50,IF(AND($B$10="Skin",$B$12=2013),DATA!CL85,IF(AND($B$10="Skin",$B$12=2014),DATA!CL120,IF(AND($B$10="Female reproductive",$B$12=2010),DATA!CU15,IF(AND($B$10="Female reproductive",$B$12="2011/12"),DATA!CU50,IF(AND($B$10="Female reproductive",$B$12=2013),DATA!CU85,IF(AND($B$10="Female reproductive",$B$12=2014),DATA!CU120,IF(AND($B$10="In situ urinary",$B$12=2010),DATA!DD15,IF(AND($B$10="In situ urinary",$B$12="2011/12"),DATA!DD50,IF(AND($B$10="In situ urinary",$B$12=2013),DATA!DD85,IF(AND($B$10="In situ urinary",$B$12=2014),DATA!DD120,IF(AND($B$10="All sites",$B$12=2010),DATA!I15,IF(AND($B$10="All sites",$B$12="2011/12"),DATA!I50,IF(AND($B$10="All sites",$B$12=2013),DATA!I85,IF(AND($B$10="All sites",$B$12=2014),DATA!I120,FALSE))))))))))))))))))))))))))))))))))))))))))))))))</f>
        <v>0.50000000000000089</v>
      </c>
      <c r="L16" s="16">
        <f>IF(AND($B$10="Colorectal",$B$12=2010),DATA!S15,IF(AND($B$10="Colorectal",$B$12="2011/12"),DATA!S50,IF(AND($B$10="Colorectal",$B$12=2013),DATA!S85,IF(AND($B$10="Colorectal",$B$12=2014),DATA!S120,IF(AND($B$10="Lung",$B$12=2010),DATA!AB15,IF(AND($B$10="Lung",$B$12="2011/12"),DATA!AB50,IF(AND($B$10="Lung",$B$12=2013),DATA!AB85,IF(AND($B$10="Lung",$B$12=2014),DATA!AB120,IF(AND($B$10="Breast",$B$12=2010),DATA!AK15,IF(AND($B$10="Breast",$B$12="2011/12"),DATA!AK50,IF(AND($B$10="Breast",$B$12=2013),DATA!AK85,IF(AND($B$10="Breast",$B$12=2014),DATA!AK120,IF(AND($B$10="Prostate",$B$12=2010),DATA!AT15,IF(AND($B$10="Prostate",$B$12="2011/12"),DATA!AT50,IF(AND($B$10="Prostate",$B$12=2013),DATA!AT85,IF(AND($B$10="Prostate",$B$12=2014),DATA!AT85,IF(AND($B$10="Head and neck",$B$12=2010),DATA!BC15,IF(AND($B$10="Head and neck",$B$12="2011/12"),DATA!BC50,IF(AND($B$10="Head and neck",$B$12=2013),DATA!BC85,IF(AND($B$10="Head and neck",$B$12=2014),DATA!BC120,IF(AND($B$10="Upper GI",$B$12=2010),DATA!BL15,IF(AND($B$10="Upper GI",$B$12="2011/12"),DATA!BL50,IF(AND($B$10="Upper GI",$B$12=2013),DATA!BL85,IF(AND($B$10="Upper GI",$B$12=2014),DATA!BL120,IF(AND($B$10="Bladder",$B$12=2010),DATA!BU15,IF(AND($B$10="Bladder",$B$12="2011/12"),DATA!BU50,IF(AND($B$10="Bladder",$B$12=2013),DATA!BU85,IF(AND($B$10="Bladder",$B$12=2014),DATA!BU120,IF(AND($B$10="Haematological",$B$12=2010),DATA!CD15,IF(AND($B$10="Haematological",$B$12="2011/12"),DATA!CD50,IF(AND($B$10="Haematological",$B$12=2013),DATA!CD85,IF(AND($B$10="Haematological",$B$12=2014),DATA!CD120,IF(AND($B$10="Skin",$B$12=2010),DATA!CM15,IF(AND($B$10="Skin",$B$12="2011/12"),DATA!CM50,IF(AND($B$10="Skin",$B$12=2013),DATA!CM85,IF(AND($B$10="Skin",$B$12=2014),DATA!CM120,IF(AND($B$10="Female reproductive",$B$12=2010),DATA!CV15,IF(AND($B$10="Female reproductive",$B$12="2011/12"),DATA!CV50,IF(AND($B$10="Female reproductive",$B$12=2013),DATA!CV85,IF(AND($B$10="Female reproductive",$B$12=2014),DATA!CV120,IF(AND($B$10="In situ urinary",$B$12=2010),DATA!DE15,IF(AND($B$10="In situ urinary",$B$12="2011/12"),DATA!DE50,IF(AND($B$10="In situ urinary",$B$12=2013),DATA!DE85,IF(AND($B$10="In situ urinary",$B$12=2014),DATA!DE120,IF(AND($B$10="All sites",$B$12=2010),DATA!J15,IF(AND($B$10="All sites",$B$12="2011/12"),DATA!J50,IF(AND($B$10="All sites",$B$12=2013),DATA!J85,IF(AND($B$10="All sites",$B$12=2014),DATA!J120,FALSE))))))))))))))))))))))))))))))))))))))))))))))))</f>
        <v>6.4102564102564221</v>
      </c>
    </row>
    <row r="17" spans="2:14" ht="12.6" customHeight="1" x14ac:dyDescent="0.2">
      <c r="B17" s="40" t="s">
        <v>26</v>
      </c>
      <c r="C17" s="41" t="s">
        <v>27</v>
      </c>
      <c r="E17" s="193"/>
      <c r="F17" s="28" t="s">
        <v>28</v>
      </c>
      <c r="G17" s="157">
        <f>IF(AND($B$10="Colorectal",$B$12=2010),DATA!N16,IF(AND($B$10="Colorectal",$B$12="2011/12"),DATA!N51,IF(AND($B$10="Colorectal",$B$12=2013),DATA!N86,IF(AND($B$10="Colorectal",$B$12=2014),DATA!N121,IF(AND($B$10="Lung",$B$12=2010),DATA!W16,IF(AND($B$10="Lung",$B$12="2011/12"),DATA!W51,IF(AND($B$10="Lung",$B$12=2013),DATA!W86,IF(AND($B$10="Lung",$B$12=2014),DATA!W121,IF(AND($B$10="Breast",$B$12=2010),DATA!AF16,IF(AND($B$10="Breast",$B$12="2011/12"),DATA!AF51,IF(AND($B$10="Breast",$B$12=2013),DATA!AF86,IF(AND($B$10="Breast",$B$12=2014),DATA!AF121,IF(AND($B$10="Prostate",$B$12=2010),DATA!AO16,IF(AND($B$10="Prostate",$B$12="2011/12"),DATA!AO51,IF(AND($B$10="Prostate",$B$12=2013),DATA!AO86,IF(AND($B$10="Prostate",$B$12=2014),DATA!AO86,IF(AND($B$10="Head and neck",$B$12=2010),DATA!AX16,IF(AND($B$10="Head and neck",$B$12="2011/12"),DATA!AX51,IF(AND($B$10="Head and neck",$B$12=2013),DATA!AX86,IF(AND($B$10="Head and neck",$B$12=2014),DATA!AX121,IF(AND($B$10="Upper GI",$B$12=2010),DATA!BG16,IF(AND($B$10="Upper GI",$B$12="2011/12"),DATA!BG51,IF(AND($B$10="Upper GI",$B$12=2013),DATA!BG86,IF(AND($B$10="Upper GI",$B$12=2014),DATA!BG121,IF(AND($B$10="Bladder",$B$12=2010),DATA!BP16,IF(AND($B$10="Bladder",$B$12="2011/12"),DATA!BP51,IF(AND($B$10="Bladder",$B$12=2013),DATA!BP86,IF(AND($B$10="Bladder",$B$12=2014),DATA!BP121,IF(AND($B$10="Haematological",$B$12=2010),DATA!BY16,IF(AND($B$10="Haematological",$B$12="2011/12"),DATA!BY51,IF(AND($B$10="Haematological",$B$12=2013),DATA!BY86,IF(AND($B$10="Haematological",$B$12=2014),DATA!BY121,IF(AND($B$10="Skin",$B$12=2010),DATA!CH16,IF(AND($B$10="Skin",$B$12="2011/12"),DATA!CH51,IF(AND($B$10="Skin",$B$12=2013),DATA!CH86,IF(AND($B$10="Skin",$B$12=2014),DATA!CH121,IF(AND($B$10="Female reproductive",$B$12=2010),DATA!CQ16,IF(AND($B$10="Female reproductive",$B$12="2011/12"),DATA!CQ51,IF(AND($B$10="Female reproductive",$B$12=2013),DATA!CQ86,IF(AND($B$10="Female reproductive",$B$12=2014),DATA!CQ121,IF(AND($B$10="In situ urinary",$B$12=2010),DATA!CZ16,IF(AND($B$10="In situ urinary",$B$12="2011/12"),DATA!CZ51,IF(AND($B$10="In situ urinary",$B$12=2013),DATA!CZ86,IF(AND($B$10="In situ urinary",$B$12=2014),DATA!CZ121,IF(AND($B$10="All sites",$B$12=2010),DATA!E16,IF(AND($B$10="All sites",$B$12="2011/12"),DATA!E51,IF(AND($B$10="All sites",$B$12=2013),DATA!E86,IF(AND($B$10="All sites",$B$12=2014),DATA!E121,FALSE))))))))))))))))))))))))))))))))))))))))))))))))</f>
        <v>276</v>
      </c>
      <c r="H17" s="31">
        <f>IF(AND($B$10="Colorectal",$B$12=2010),DATA!O16,IF(AND($B$10="Colorectal",$B$12="2011/12"),DATA!O51,IF(AND($B$10="Colorectal",$B$12=2013),DATA!O86,IF(AND($B$10="Colorectal",$B$12=2014),DATA!O121,IF(AND($B$10="Lung",$B$12=2010),DATA!X16,IF(AND($B$10="Lung",$B$12="2011/12"),DATA!X51,IF(AND($B$10="Lung",$B$12=2013),DATA!X86,IF(AND($B$10="Lung",$B$12=2014),DATA!X121,IF(AND($B$10="Breast",$B$12=2010),DATA!AG16,IF(AND($B$10="Breast",$B$12="2011/12"),DATA!AG51,IF(AND($B$10="Breast",$B$12=2013),DATA!AG86,IF(AND($B$10="Breast",$B$12=2014),DATA!AG121,IF(AND($B$10="Prostate",$B$12=2010),DATA!AP16,IF(AND($B$10="Prostate",$B$12="2011/12"),DATA!AP51,IF(AND($B$10="Prostate",$B$12=2013),DATA!AP86,IF(AND($B$10="Prostate",$B$12=2014),DATA!AP86,IF(AND($B$10="Head and neck",$B$12=2010),DATA!AY16,IF(AND($B$10="Head and neck",$B$12="2011/12"),DATA!AY51,IF(AND($B$10="Head and neck",$B$12=2013),DATA!AY86,IF(AND($B$10="Head and neck",$B$12=2014),DATA!AY121,IF(AND($B$10="Upper GI",$B$12=2010),DATA!BH16,IF(AND($B$10="Upper GI",$B$12="2011/12"),DATA!BH51,IF(AND($B$10="Upper GI",$B$12=2013),DATA!BH86,IF(AND($B$10="Upper GI",$B$12=2014),DATA!BH121,IF(AND($B$10="Bladder",$B$12=2010),DATA!BQ16,IF(AND($B$10="Bladder",$B$12="2011/12"),DATA!BQ51,IF(AND($B$10="Bladder",$B$12=2013),DATA!BQ86,IF(AND($B$10="Bladder",$B$12=2014),DATA!BQ121,IF(AND($B$10="Haematological",$B$12=2010),DATA!BZ16,IF(AND($B$10="Haematological",$B$12="2011/12"),DATA!BZ51,IF(AND($B$10="Haematological",$B$12=2013),DATA!BZ86,IF(AND($B$10="Haematological",$B$12=2014),DATA!BZ121,IF(AND($B$10="Skin",$B$12=2010),DATA!CI16,IF(AND($B$10="Skin",$B$12="2011/12"),DATA!CI51,IF(AND($B$10="Skin",$B$12=2013),DATA!CI86,IF(AND($B$10="Skin",$B$12=2014),DATA!CI121,IF(AND($B$10="Female reproductive",$B$12=2010),DATA!CR16,IF(AND($B$10="Female reproductive",$B$12="2011/12"),DATA!CR51,IF(AND($B$10="Female reproductive",$B$12=2013),DATA!CR86,IF(AND($B$10="Female reproductive",$B$12=2014),DATA!CR121,IF(AND($B$10="In situ urinary",$B$12=2010),DATA!DA16,IF(AND($B$10="In situ urinary",$B$12="2011/12"),DATA!DA51,IF(AND($B$10="In situ urinary",$B$12=2013),DATA!DA86,IF(AND($B$10="In situ urinary",$B$12=2014),DATA!DA121,IF(AND($B$10="All sites",$B$12=2010),DATA!F16,IF(AND($B$10="All sites",$B$12="2011/12"),DATA!F51,IF(AND($B$10="All sites",$B$12=2013),DATA!F86,IF(AND($B$10="All sites",$B$12=2014),DATA!F121,FALSE))))))))))))))))))))))))))))))))))))))))))))))))</f>
        <v>10.1</v>
      </c>
      <c r="I17" s="163">
        <f>IF(AND($B$10="Colorectal",$B$12=2010),DATA!P16,IF(AND($B$10="Colorectal",$B$12="2011/12"),DATA!P51,IF(AND($B$10="Colorectal",$B$12=2013),DATA!P86,IF(AND($B$10="Colorectal",$B$12=2014),DATA!P121,IF(AND($B$10="Lung",$B$12=2010),DATA!Y16,IF(AND($B$10="Lung",$B$12="2011/12"),DATA!Y51,IF(AND($B$10="Lung",$B$12=2013),DATA!Y86,IF(AND($B$10="Lung",$B$12=2014),DATA!Y121,IF(AND($B$10="Breast",$B$12=2010),DATA!AH16,IF(AND($B$10="Breast",$B$12="2011/12"),DATA!AH51,IF(AND($B$10="Breast",$B$12=2013),DATA!AH86,IF(AND($B$10="Breast",$B$12=2014),DATA!AH121,IF(AND($B$10="Prostate",$B$12=2010),DATA!AQ16,IF(AND($B$10="Prostate",$B$12="2011/12"),DATA!AQ51,IF(AND($B$10="Prostate",$B$12=2013),DATA!AQ86,IF(AND($B$10="Prostate",$B$12=2014),DATA!AQ86,IF(AND($B$10="Head and neck",$B$12=2010),DATA!AZ16,IF(AND($B$10="Head and neck",$B$12="2011/12"),DATA!AZ51,IF(AND($B$10="Head and neck",$B$12=2013),DATA!AZ86,IF(AND($B$10="Head and neck",$B$12=2014),DATA!AZ121,IF(AND($B$10="Upper GI",$B$12=2010),DATA!BI16,IF(AND($B$10="Upper GI",$B$12="2011/12"),DATA!BI51,IF(AND($B$10="Upper GI",$B$12=2013),DATA!BI86,IF(AND($B$10="Upper GI",$B$12=2014),DATA!BI121,IF(AND($B$10="Bladder",$B$12=2010),DATA!BR16,IF(AND($B$10="Bladder",$B$12="2011/12"),DATA!BR51,IF(AND($B$10="Bladder",$B$12=2013),DATA!BR86,IF(AND($B$10="Bladder",$B$12=2014),DATA!BR121,IF(AND($B$10="Haematological",$B$12=2010),DATA!CA16,IF(AND($B$10="Haematological",$B$12="2011/12"),DATA!CA51,IF(AND($B$10="Haematological",$B$12=2013),DATA!CA86,IF(AND($B$10="Haematological",$B$12=2014),DATA!CA121,IF(AND($B$10="Skin",$B$12=2010),DATA!CJ16,IF(AND($B$10="Skin",$B$12="2011/12"),DATA!CJ51,IF(AND($B$10="Skin",$B$12=2013),DATA!CJ86,IF(AND($B$10="Skin",$B$12=2014),DATA!CJ121,IF(AND($B$10="Female reproductive",$B$12=2010),DATA!CS16,IF(AND($B$10="Female reproductive",$B$12="2011/12"),DATA!CS51,IF(AND($B$10="Female reproductive",$B$12=2013),DATA!CS86,IF(AND($B$10="Female reproductive",$B$12=2014),DATA!CS121,IF(AND($B$10="In situ urinary",$B$12=2010),DATA!DB16,IF(AND($B$10="In situ urinary",$B$12="2011/12"),DATA!DB51,IF(AND($B$10="In situ urinary",$B$12=2013),DATA!DB86,IF(AND($B$10="In situ urinary",$B$12=2014),DATA!DB121,IF(AND($B$10="All sites",$B$12=2010),DATA!G16,IF(AND($B$10="All sites",$B$12="2011/12"),DATA!G51,IF(AND($B$10="All sites",$B$12=2013),DATA!G86,IF(AND($B$10="All sites",$B$12=2014),DATA!G121,FALSE))))))))))))))))))))))))))))))))))))))))))))))))</f>
        <v>1061</v>
      </c>
      <c r="J17" s="31">
        <f>IF(AND($B$10="Colorectal",$B$12=2010),DATA!Q16,IF(AND($B$10="Colorectal",$B$12="2011/12"),DATA!Q51,IF(AND($B$10="Colorectal",$B$12=2013),DATA!Q86,IF(AND($B$10="Colorectal",$B$12=2014),DATA!Q121,IF(AND($B$10="Lung",$B$12=2010),DATA!Z16,IF(AND($B$10="Lung",$B$12="2011/12"),DATA!Z51,IF(AND($B$10="Lung",$B$12=2013),DATA!Z86,IF(AND($B$10="Lung",$B$12=2014),DATA!Z121,IF(AND($B$10="Breast",$B$12=2010),DATA!AI16,IF(AND($B$10="Breast",$B$12="2011/12"),DATA!AI51,IF(AND($B$10="Breast",$B$12=2013),DATA!AI86,IF(AND($B$10="Breast",$B$12=2014),DATA!AI121,IF(AND($B$10="Prostate",$B$12=2010),DATA!AR16,IF(AND($B$10="Prostate",$B$12="2011/12"),DATA!AR51,IF(AND($B$10="Prostate",$B$12=2013),DATA!AR86,IF(AND($B$10="Prostate",$B$12=2014),DATA!AR86,IF(AND($B$10="Head and neck",$B$12=2010),DATA!BA16,IF(AND($B$10="Head and neck",$B$12="2011/12"),DATA!BA51,IF(AND($B$10="Head and neck",$B$12=2013),DATA!BA86,IF(AND($B$10="Head and neck",$B$12=2014),DATA!BA121,IF(AND($B$10="Upper GI",$B$12=2010),DATA!BJ16,IF(AND($B$10="Upper GI",$B$12="2011/12"),DATA!BJ51,IF(AND($B$10="Upper GI",$B$12=2013),DATA!BJ86,IF(AND($B$10="Upper GI",$B$12=2014),DATA!BJ121,IF(AND($B$10="Bladder",$B$12=2010),DATA!BS16,IF(AND($B$10="Bladder",$B$12="2011/12"),DATA!BS51,IF(AND($B$10="Bladder",$B$12=2013),DATA!BS86,IF(AND($B$10="Bladder",$B$12=2014),DATA!BS121,IF(AND($B$10="Haematological",$B$12=2010),DATA!CB16,IF(AND($B$10="Haematological",$B$12="2011/12"),DATA!CB51,IF(AND($B$10="Haematological",$B$12=2013),DATA!CB86,IF(AND($B$10="Haematological",$B$12=2014),DATA!CB121,IF(AND($B$10="Skin",$B$12=2010),DATA!CK16,IF(AND($B$10="Skin",$B$12="2011/12"),DATA!CK51,IF(AND($B$10="Skin",$B$12=2013),DATA!CK86,IF(AND($B$10="Skin",$B$12=2014),DATA!CK121,IF(AND($B$10="Female reproductive",$B$12=2010),DATA!CT16,IF(AND($B$10="Female reproductive",$B$12="2011/12"),DATA!CT51,IF(AND($B$10="Female reproductive",$B$12=2013),DATA!CT86,IF(AND($B$10="Female reproductive",$B$12=2014),DATA!CT121,IF(AND($B$10="In situ urinary",$B$12=2010),DATA!DC16,IF(AND($B$10="In situ urinary",$B$12="2011/12"),DATA!DC51,IF(AND($B$10="In situ urinary",$B$12=2013),DATA!DC86,IF(AND($B$10="In situ urinary",$B$12=2014),DATA!DC121,IF(AND($B$10="All sites",$B$12=2010),DATA!H16,IF(AND($B$10="All sites",$B$12="2011/12"),DATA!H51,IF(AND($B$10="All sites",$B$12=2013),DATA!H86,IF(AND($B$10="All sites",$B$12=2014),DATA!H121,FALSE))))))))))))))))))))))))))))))))))))))))))))))))</f>
        <v>11.6</v>
      </c>
      <c r="K17" s="169">
        <f>IF(AND($B$10="Colorectal",$B$12=2010),DATA!R16,IF(AND($B$10="Colorectal",$B$12="2011/12"),DATA!R51,IF(AND($B$10="Colorectal",$B$12=2013),DATA!R86,IF(AND($B$10="Colorectal",$B$12=2014),DATA!R121,IF(AND($B$10="Lung",$B$12=2010),DATA!AA16,IF(AND($B$10="Lung",$B$12="2011/12"),DATA!AA51,IF(AND($B$10="Lung",$B$12=2013),DATA!AA86,IF(AND($B$10="Lung",$B$12=2014),DATA!AA121,IF(AND($B$10="Breast",$B$12=2010),DATA!AJ16,IF(AND($B$10="Breast",$B$12="2011/12"),DATA!AJ51,IF(AND($B$10="Breast",$B$12=2013),DATA!AJ86,IF(AND($B$10="Breast",$B$12=2014),DATA!AJ121,IF(AND($B$10="Prostate",$B$12=2010),DATA!AS16,IF(AND($B$10="Prostate",$B$12="2011/12"),DATA!AS51,IF(AND($B$10="Prostate",$B$12=2013),DATA!AS86,IF(AND($B$10="Prostate",$B$12=2014),DATA!AS86,IF(AND($B$10="Head and neck",$B$12=2010),DATA!BB16,IF(AND($B$10="Head and neck",$B$12="2011/12"),DATA!BB51,IF(AND($B$10="Head and neck",$B$12=2013),DATA!BB86,IF(AND($B$10="Head and neck",$B$12=2014),DATA!BB121,IF(AND($B$10="Upper GI",$B$12=2010),DATA!BK16,IF(AND($B$10="Upper GI",$B$12="2011/12"),DATA!BK51,IF(AND($B$10="Upper GI",$B$12=2013),DATA!BK86,IF(AND($B$10="Upper GI",$B$12=2014),DATA!BK121,IF(AND($B$10="Bladder",$B$12=2010),DATA!BT16,IF(AND($B$10="Bladder",$B$12="2011/12"),DATA!BT51,IF(AND($B$10="Bladder",$B$12=2013),DATA!BT86,IF(AND($B$10="Bladder",$B$12=2014),DATA!BT121,IF(AND($B$10="Haematological",$B$12=2010),DATA!CC16,IF(AND($B$10="Haematological",$B$12="2011/12"),DATA!CC51,IF(AND($B$10="Haematological",$B$12=2013),DATA!CC86,IF(AND($B$10="Haematological",$B$12=2014),DATA!CC121,IF(AND($B$10="Skin",$B$12=2010),DATA!CL16,IF(AND($B$10="Skin",$B$12="2011/12"),DATA!CL51,IF(AND($B$10="Skin",$B$12=2013),DATA!CL86,IF(AND($B$10="Skin",$B$12=2014),DATA!CL121,IF(AND($B$10="Female reproductive",$B$12=2010),DATA!CU16,IF(AND($B$10="Female reproductive",$B$12="2011/12"),DATA!CU51,IF(AND($B$10="Female reproductive",$B$12=2013),DATA!CU86,IF(AND($B$10="Female reproductive",$B$12=2014),DATA!CU121,IF(AND($B$10="In situ urinary",$B$12=2010),DATA!DD16,IF(AND($B$10="In situ urinary",$B$12="2011/12"),DATA!DD51,IF(AND($B$10="In situ urinary",$B$12=2013),DATA!DD86,IF(AND($B$10="In situ urinary",$B$12=2014),DATA!DD121,IF(AND($B$10="All sites",$B$12=2010),DATA!I16,IF(AND($B$10="All sites",$B$12="2011/12"),DATA!I51,IF(AND($B$10="All sites",$B$12=2013),DATA!I86,IF(AND($B$10="All sites",$B$12=2014),DATA!I121,FALSE))))))))))))))))))))))))))))))))))))))))))))))))</f>
        <v>-1.5</v>
      </c>
      <c r="L17" s="31">
        <f>IF(AND($B$10="Colorectal",$B$12=2010),DATA!S16,IF(AND($B$10="Colorectal",$B$12="2011/12"),DATA!S51,IF(AND($B$10="Colorectal",$B$12=2013),DATA!S86,IF(AND($B$10="Colorectal",$B$12=2014),DATA!S121,IF(AND($B$10="Lung",$B$12=2010),DATA!AB16,IF(AND($B$10="Lung",$B$12="2011/12"),DATA!AB51,IF(AND($B$10="Lung",$B$12=2013),DATA!AB86,IF(AND($B$10="Lung",$B$12=2014),DATA!AB121,IF(AND($B$10="Breast",$B$12=2010),DATA!AK16,IF(AND($B$10="Breast",$B$12="2011/12"),DATA!AK51,IF(AND($B$10="Breast",$B$12=2013),DATA!AK86,IF(AND($B$10="Breast",$B$12=2014),DATA!AK121,IF(AND($B$10="Prostate",$B$12=2010),DATA!AT16,IF(AND($B$10="Prostate",$B$12="2011/12"),DATA!AT51,IF(AND($B$10="Prostate",$B$12=2013),DATA!AT86,IF(AND($B$10="Prostate",$B$12=2014),DATA!AT86,IF(AND($B$10="Head and neck",$B$12=2010),DATA!BC16,IF(AND($B$10="Head and neck",$B$12="2011/12"),DATA!BC51,IF(AND($B$10="Head and neck",$B$12=2013),DATA!BC86,IF(AND($B$10="Head and neck",$B$12=2014),DATA!BC121,IF(AND($B$10="Upper GI",$B$12=2010),DATA!BL16,IF(AND($B$10="Upper GI",$B$12="2011/12"),DATA!BL51,IF(AND($B$10="Upper GI",$B$12=2013),DATA!BL86,IF(AND($B$10="Upper GI",$B$12=2014),DATA!BL121,IF(AND($B$10="Bladder",$B$12=2010),DATA!BU16,IF(AND($B$10="Bladder",$B$12="2011/12"),DATA!BU51,IF(AND($B$10="Bladder",$B$12=2013),DATA!BU86,IF(AND($B$10="Bladder",$B$12=2014),DATA!BU121,IF(AND($B$10="Haematological",$B$12=2010),DATA!CD16,IF(AND($B$10="Haematological",$B$12="2011/12"),DATA!CD51,IF(AND($B$10="Haematological",$B$12=2013),DATA!CD86,IF(AND($B$10="Haematological",$B$12=2014),DATA!CD121,IF(AND($B$10="Skin",$B$12=2010),DATA!CM16,IF(AND($B$10="Skin",$B$12="2011/12"),DATA!CM51,IF(AND($B$10="Skin",$B$12=2013),DATA!CM86,IF(AND($B$10="Skin",$B$12=2014),DATA!CM121,IF(AND($B$10="Female reproductive",$B$12=2010),DATA!CV16,IF(AND($B$10="Female reproductive",$B$12="2011/12"),DATA!CV51,IF(AND($B$10="Female reproductive",$B$12=2013),DATA!CV86,IF(AND($B$10="Female reproductive",$B$12=2014),DATA!CV121,IF(AND($B$10="In situ urinary",$B$12=2010),DATA!DE16,IF(AND($B$10="In situ urinary",$B$12="2011/12"),DATA!DE51,IF(AND($B$10="In situ urinary",$B$12=2013),DATA!DE86,IF(AND($B$10="In situ urinary",$B$12=2014),DATA!DE121,IF(AND($B$10="All sites",$B$12=2010),DATA!J16,IF(AND($B$10="All sites",$B$12="2011/12"),DATA!J51,IF(AND($B$10="All sites",$B$12=2013),DATA!J86,IF(AND($B$10="All sites",$B$12=2014),DATA!J121,FALSE))))))))))))))))))))))))))))))))))))))))))))))))</f>
        <v>-12.931034482758621</v>
      </c>
    </row>
    <row r="18" spans="2:14" ht="12.6" customHeight="1" x14ac:dyDescent="0.2">
      <c r="B18" s="40" t="s">
        <v>29</v>
      </c>
      <c r="C18" s="41">
        <v>2013</v>
      </c>
      <c r="E18" s="193"/>
      <c r="F18" s="32" t="s">
        <v>30</v>
      </c>
      <c r="G18" s="158">
        <f>IF(AND($B$10="Colorectal",$B$12=2010),DATA!N17,IF(AND($B$10="Colorectal",$B$12="2011/12"),DATA!N52,IF(AND($B$10="Colorectal",$B$12=2013),DATA!N87,IF(AND($B$10="Colorectal",$B$12=2014),DATA!N122,IF(AND($B$10="Lung",$B$12=2010),DATA!W17,IF(AND($B$10="Lung",$B$12="2011/12"),DATA!W52,IF(AND($B$10="Lung",$B$12=2013),DATA!W87,IF(AND($B$10="Lung",$B$12=2014),DATA!W122,IF(AND($B$10="Breast",$B$12=2010),DATA!AF17,IF(AND($B$10="Breast",$B$12="2011/12"),DATA!AF52,IF(AND($B$10="Breast",$B$12=2013),DATA!AF87,IF(AND($B$10="Breast",$B$12=2014),DATA!AF122,IF(AND($B$10="Prostate",$B$12=2010),DATA!AO17,IF(AND($B$10="Prostate",$B$12="2011/12"),DATA!AO52,IF(AND($B$10="Prostate",$B$12=2013),DATA!AO87,IF(AND($B$10="Prostate",$B$12=2014),DATA!AO87,IF(AND($B$10="Head and neck",$B$12=2010),DATA!AX17,IF(AND($B$10="Head and neck",$B$12="2011/12"),DATA!AX52,IF(AND($B$10="Head and neck",$B$12=2013),DATA!AX87,IF(AND($B$10="Head and neck",$B$12=2014),DATA!AX122,IF(AND($B$10="Upper GI",$B$12=2010),DATA!BG17,IF(AND($B$10="Upper GI",$B$12="2011/12"),DATA!BG52,IF(AND($B$10="Upper GI",$B$12=2013),DATA!BG87,IF(AND($B$10="Upper GI",$B$12=2014),DATA!BG122,IF(AND($B$10="Bladder",$B$12=2010),DATA!BP17,IF(AND($B$10="Bladder",$B$12="2011/12"),DATA!BP52,IF(AND($B$10="Bladder",$B$12=2013),DATA!BP87,IF(AND($B$10="Bladder",$B$12=2014),DATA!BP122,IF(AND($B$10="Haematological",$B$12=2010),DATA!BY17,IF(AND($B$10="Haematological",$B$12="2011/12"),DATA!BY52,IF(AND($B$10="Haematological",$B$12=2013),DATA!BY87,IF(AND($B$10="Haematological",$B$12=2014),DATA!BY122,IF(AND($B$10="Skin",$B$12=2010),DATA!CH17,IF(AND($B$10="Skin",$B$12="2011/12"),DATA!CH52,IF(AND($B$10="Skin",$B$12=2013),DATA!CH87,IF(AND($B$10="Skin",$B$12=2014),DATA!CH122,IF(AND($B$10="Female reproductive",$B$12=2010),DATA!CQ17,IF(AND($B$10="Female reproductive",$B$12="2011/12"),DATA!CQ52,IF(AND($B$10="Female reproductive",$B$12=2013),DATA!CQ87,IF(AND($B$10="Female reproductive",$B$12=2014),DATA!CQ122,IF(AND($B$10="In situ urinary",$B$12=2010),DATA!CZ17,IF(AND($B$10="In situ urinary",$B$12="2011/12"),DATA!CZ52,IF(AND($B$10="In situ urinary",$B$12=2013),DATA!CZ87,IF(AND($B$10="In situ urinary",$B$12=2014),DATA!CZ122,IF(AND($B$10="All sites",$B$12=2010),DATA!E17,IF(AND($B$10="All sites",$B$12="2011/12"),DATA!E52,IF(AND($B$10="All sites",$B$12=2013),DATA!E87,IF(AND($B$10="All sites",$B$12=2014),DATA!E122,FALSE))))))))))))))))))))))))))))))))))))))))))))))))</f>
        <v>233</v>
      </c>
      <c r="H18" s="35">
        <f>IF(AND($B$10="Colorectal",$B$12=2010),DATA!O17,IF(AND($B$10="Colorectal",$B$12="2011/12"),DATA!O52,IF(AND($B$10="Colorectal",$B$12=2013),DATA!O87,IF(AND($B$10="Colorectal",$B$12=2014),DATA!O122,IF(AND($B$10="Lung",$B$12=2010),DATA!X17,IF(AND($B$10="Lung",$B$12="2011/12"),DATA!X52,IF(AND($B$10="Lung",$B$12=2013),DATA!X87,IF(AND($B$10="Lung",$B$12=2014),DATA!X122,IF(AND($B$10="Breast",$B$12=2010),DATA!AG17,IF(AND($B$10="Breast",$B$12="2011/12"),DATA!AG52,IF(AND($B$10="Breast",$B$12=2013),DATA!AG87,IF(AND($B$10="Breast",$B$12=2014),DATA!AG122,IF(AND($B$10="Prostate",$B$12=2010),DATA!AP17,IF(AND($B$10="Prostate",$B$12="2011/12"),DATA!AP52,IF(AND($B$10="Prostate",$B$12=2013),DATA!AP87,IF(AND($B$10="Prostate",$B$12=2014),DATA!AP87,IF(AND($B$10="Head and neck",$B$12=2010),DATA!AY17,IF(AND($B$10="Head and neck",$B$12="2011/12"),DATA!AY52,IF(AND($B$10="Head and neck",$B$12=2013),DATA!AY87,IF(AND($B$10="Head and neck",$B$12=2014),DATA!AY122,IF(AND($B$10="Upper GI",$B$12=2010),DATA!BH17,IF(AND($B$10="Upper GI",$B$12="2011/12"),DATA!BH52,IF(AND($B$10="Upper GI",$B$12=2013),DATA!BH87,IF(AND($B$10="Upper GI",$B$12=2014),DATA!BH122,IF(AND($B$10="Bladder",$B$12=2010),DATA!BQ17,IF(AND($B$10="Bladder",$B$12="2011/12"),DATA!BQ52,IF(AND($B$10="Bladder",$B$12=2013),DATA!BQ87,IF(AND($B$10="Bladder",$B$12=2014),DATA!BQ122,IF(AND($B$10="Haematological",$B$12=2010),DATA!BZ17,IF(AND($B$10="Haematological",$B$12="2011/12"),DATA!BZ52,IF(AND($B$10="Haematological",$B$12=2013),DATA!BZ87,IF(AND($B$10="Haematological",$B$12=2014),DATA!BZ122,IF(AND($B$10="Skin",$B$12=2010),DATA!CI17,IF(AND($B$10="Skin",$B$12="2011/12"),DATA!CI52,IF(AND($B$10="Skin",$B$12=2013),DATA!CI87,IF(AND($B$10="Skin",$B$12=2014),DATA!CI122,IF(AND($B$10="Female reproductive",$B$12=2010),DATA!CR17,IF(AND($B$10="Female reproductive",$B$12="2011/12"),DATA!CR52,IF(AND($B$10="Female reproductive",$B$12=2013),DATA!CR87,IF(AND($B$10="Female reproductive",$B$12=2014),DATA!CR122,IF(AND($B$10="In situ urinary",$B$12=2010),DATA!DA17,IF(AND($B$10="In situ urinary",$B$12="2011/12"),DATA!DA52,IF(AND($B$10="In situ urinary",$B$12=2013),DATA!DA87,IF(AND($B$10="In situ urinary",$B$12=2014),DATA!DA122,IF(AND($B$10="All sites",$B$12=2010),DATA!F17,IF(AND($B$10="All sites",$B$12="2011/12"),DATA!F52,IF(AND($B$10="All sites",$B$12=2013),DATA!F87,IF(AND($B$10="All sites",$B$12=2014),DATA!F122,FALSE))))))))))))))))))))))))))))))))))))))))))))))))</f>
        <v>8.6</v>
      </c>
      <c r="I18" s="164">
        <f>IF(AND($B$10="Colorectal",$B$12=2010),DATA!P17,IF(AND($B$10="Colorectal",$B$12="2011/12"),DATA!P52,IF(AND($B$10="Colorectal",$B$12=2013),DATA!P87,IF(AND($B$10="Colorectal",$B$12=2014),DATA!P122,IF(AND($B$10="Lung",$B$12=2010),DATA!Y17,IF(AND($B$10="Lung",$B$12="2011/12"),DATA!Y52,IF(AND($B$10="Lung",$B$12=2013),DATA!Y87,IF(AND($B$10="Lung",$B$12=2014),DATA!Y122,IF(AND($B$10="Breast",$B$12=2010),DATA!AH17,IF(AND($B$10="Breast",$B$12="2011/12"),DATA!AH52,IF(AND($B$10="Breast",$B$12=2013),DATA!AH87,IF(AND($B$10="Breast",$B$12=2014),DATA!AH122,IF(AND($B$10="Prostate",$B$12=2010),DATA!AQ17,IF(AND($B$10="Prostate",$B$12="2011/12"),DATA!AQ52,IF(AND($B$10="Prostate",$B$12=2013),DATA!AQ87,IF(AND($B$10="Prostate",$B$12=2014),DATA!AQ87,IF(AND($B$10="Head and neck",$B$12=2010),DATA!AZ17,IF(AND($B$10="Head and neck",$B$12="2011/12"),DATA!AZ52,IF(AND($B$10="Head and neck",$B$12=2013),DATA!AZ87,IF(AND($B$10="Head and neck",$B$12=2014),DATA!AZ122,IF(AND($B$10="Upper GI",$B$12=2010),DATA!BI17,IF(AND($B$10="Upper GI",$B$12="2011/12"),DATA!BI52,IF(AND($B$10="Upper GI",$B$12=2013),DATA!BI87,IF(AND($B$10="Upper GI",$B$12=2014),DATA!BI122,IF(AND($B$10="Bladder",$B$12=2010),DATA!BR17,IF(AND($B$10="Bladder",$B$12="2011/12"),DATA!BR52,IF(AND($B$10="Bladder",$B$12=2013),DATA!BR87,IF(AND($B$10="Bladder",$B$12=2014),DATA!BR122,IF(AND($B$10="Haematological",$B$12=2010),DATA!CA17,IF(AND($B$10="Haematological",$B$12="2011/12"),DATA!CA52,IF(AND($B$10="Haematological",$B$12=2013),DATA!CA87,IF(AND($B$10="Haematological",$B$12=2014),DATA!CA122,IF(AND($B$10="Skin",$B$12=2010),DATA!CJ17,IF(AND($B$10="Skin",$B$12="2011/12"),DATA!CJ52,IF(AND($B$10="Skin",$B$12=2013),DATA!CJ87,IF(AND($B$10="Skin",$B$12=2014),DATA!CJ122,IF(AND($B$10="Female reproductive",$B$12=2010),DATA!CS17,IF(AND($B$10="Female reproductive",$B$12="2011/12"),DATA!CS52,IF(AND($B$10="Female reproductive",$B$12=2013),DATA!CS87,IF(AND($B$10="Female reproductive",$B$12=2014),DATA!CS122,IF(AND($B$10="In situ urinary",$B$12=2010),DATA!DB17,IF(AND($B$10="In situ urinary",$B$12="2011/12"),DATA!DB52,IF(AND($B$10="In situ urinary",$B$12=2013),DATA!DB87,IF(AND($B$10="In situ urinary",$B$12=2014),DATA!DB122,IF(AND($B$10="All sites",$B$12=2010),DATA!G17,IF(AND($B$10="All sites",$B$12="2011/12"),DATA!G52,IF(AND($B$10="All sites",$B$12=2013),DATA!G87,IF(AND($B$10="All sites",$B$12=2014),DATA!G122,FALSE))))))))))))))))))))))))))))))))))))))))))))))))</f>
        <v>954</v>
      </c>
      <c r="J18" s="35">
        <f>IF(AND($B$10="Colorectal",$B$12=2010),DATA!Q17,IF(AND($B$10="Colorectal",$B$12="2011/12"),DATA!Q52,IF(AND($B$10="Colorectal",$B$12=2013),DATA!Q87,IF(AND($B$10="Colorectal",$B$12=2014),DATA!Q122,IF(AND($B$10="Lung",$B$12=2010),DATA!Z17,IF(AND($B$10="Lung",$B$12="2011/12"),DATA!Z52,IF(AND($B$10="Lung",$B$12=2013),DATA!Z87,IF(AND($B$10="Lung",$B$12=2014),DATA!Z122,IF(AND($B$10="Breast",$B$12=2010),DATA!AI17,IF(AND($B$10="Breast",$B$12="2011/12"),DATA!AI52,IF(AND($B$10="Breast",$B$12=2013),DATA!AI87,IF(AND($B$10="Breast",$B$12=2014),DATA!AI122,IF(AND($B$10="Prostate",$B$12=2010),DATA!AR17,IF(AND($B$10="Prostate",$B$12="2011/12"),DATA!AR52,IF(AND($B$10="Prostate",$B$12=2013),DATA!AR87,IF(AND($B$10="Prostate",$B$12=2014),DATA!AR87,IF(AND($B$10="Head and neck",$B$12=2010),DATA!BA17,IF(AND($B$10="Head and neck",$B$12="2011/12"),DATA!BA52,IF(AND($B$10="Head and neck",$B$12=2013),DATA!BA87,IF(AND($B$10="Head and neck",$B$12=2014),DATA!BA122,IF(AND($B$10="Upper GI",$B$12=2010),DATA!BJ17,IF(AND($B$10="Upper GI",$B$12="2011/12"),DATA!BJ52,IF(AND($B$10="Upper GI",$B$12=2013),DATA!BJ87,IF(AND($B$10="Upper GI",$B$12=2014),DATA!BJ122,IF(AND($B$10="Bladder",$B$12=2010),DATA!BS17,IF(AND($B$10="Bladder",$B$12="2011/12"),DATA!BS52,IF(AND($B$10="Bladder",$B$12=2013),DATA!BS87,IF(AND($B$10="Bladder",$B$12=2014),DATA!BS122,IF(AND($B$10="Haematological",$B$12=2010),DATA!CB17,IF(AND($B$10="Haematological",$B$12="2011/12"),DATA!CB52,IF(AND($B$10="Haematological",$B$12=2013),DATA!CB87,IF(AND($B$10="Haematological",$B$12=2014),DATA!CB122,IF(AND($B$10="Skin",$B$12=2010),DATA!CK17,IF(AND($B$10="Skin",$B$12="2011/12"),DATA!CK52,IF(AND($B$10="Skin",$B$12=2013),DATA!CK87,IF(AND($B$10="Skin",$B$12=2014),DATA!CK122,IF(AND($B$10="Female reproductive",$B$12=2010),DATA!CT17,IF(AND($B$10="Female reproductive",$B$12="2011/12"),DATA!CT52,IF(AND($B$10="Female reproductive",$B$12=2013),DATA!CT87,IF(AND($B$10="Female reproductive",$B$12=2014),DATA!CT122,IF(AND($B$10="In situ urinary",$B$12=2010),DATA!DC17,IF(AND($B$10="In situ urinary",$B$12="2011/12"),DATA!DC52,IF(AND($B$10="In situ urinary",$B$12=2013),DATA!DC87,IF(AND($B$10="In situ urinary",$B$12=2014),DATA!DC122,IF(AND($B$10="All sites",$B$12=2010),DATA!H17,IF(AND($B$10="All sites",$B$12="2011/12"),DATA!H52,IF(AND($B$10="All sites",$B$12=2013),DATA!H87,IF(AND($B$10="All sites",$B$12=2014),DATA!H122,FALSE))))))))))))))))))))))))))))))))))))))))))))))))</f>
        <v>10.4</v>
      </c>
      <c r="K18" s="170">
        <f>IF(AND($B$10="Colorectal",$B$12=2010),DATA!R17,IF(AND($B$10="Colorectal",$B$12="2011/12"),DATA!R52,IF(AND($B$10="Colorectal",$B$12=2013),DATA!R87,IF(AND($B$10="Colorectal",$B$12=2014),DATA!R122,IF(AND($B$10="Lung",$B$12=2010),DATA!AA17,IF(AND($B$10="Lung",$B$12="2011/12"),DATA!AA52,IF(AND($B$10="Lung",$B$12=2013),DATA!AA87,IF(AND($B$10="Lung",$B$12=2014),DATA!AA122,IF(AND($B$10="Breast",$B$12=2010),DATA!AJ17,IF(AND($B$10="Breast",$B$12="2011/12"),DATA!AJ52,IF(AND($B$10="Breast",$B$12=2013),DATA!AJ87,IF(AND($B$10="Breast",$B$12=2014),DATA!AJ122,IF(AND($B$10="Prostate",$B$12=2010),DATA!AS17,IF(AND($B$10="Prostate",$B$12="2011/12"),DATA!AS52,IF(AND($B$10="Prostate",$B$12=2013),DATA!AS87,IF(AND($B$10="Prostate",$B$12=2014),DATA!AS87,IF(AND($B$10="Head and neck",$B$12=2010),DATA!BB17,IF(AND($B$10="Head and neck",$B$12="2011/12"),DATA!BB52,IF(AND($B$10="Head and neck",$B$12=2013),DATA!BB87,IF(AND($B$10="Head and neck",$B$12=2014),DATA!BB122,IF(AND($B$10="Upper GI",$B$12=2010),DATA!BK17,IF(AND($B$10="Upper GI",$B$12="2011/12"),DATA!BK52,IF(AND($B$10="Upper GI",$B$12=2013),DATA!BK87,IF(AND($B$10="Upper GI",$B$12=2014),DATA!BK122,IF(AND($B$10="Bladder",$B$12=2010),DATA!BT17,IF(AND($B$10="Bladder",$B$12="2011/12"),DATA!BT52,IF(AND($B$10="Bladder",$B$12=2013),DATA!BT87,IF(AND($B$10="Bladder",$B$12=2014),DATA!BT122,IF(AND($B$10="Haematological",$B$12=2010),DATA!CC17,IF(AND($B$10="Haematological",$B$12="2011/12"),DATA!CC52,IF(AND($B$10="Haematological",$B$12=2013),DATA!CC87,IF(AND($B$10="Haematological",$B$12=2014),DATA!CC122,IF(AND($B$10="Skin",$B$12=2010),DATA!CL17,IF(AND($B$10="Skin",$B$12="2011/12"),DATA!CL52,IF(AND($B$10="Skin",$B$12=2013),DATA!CL87,IF(AND($B$10="Skin",$B$12=2014),DATA!CL122,IF(AND($B$10="Female reproductive",$B$12=2010),DATA!CU17,IF(AND($B$10="Female reproductive",$B$12="2011/12"),DATA!CU52,IF(AND($B$10="Female reproductive",$B$12=2013),DATA!CU87,IF(AND($B$10="Female reproductive",$B$12=2014),DATA!CU122,IF(AND($B$10="In situ urinary",$B$12=2010),DATA!DD17,IF(AND($B$10="In situ urinary",$B$12="2011/12"),DATA!DD52,IF(AND($B$10="In situ urinary",$B$12=2013),DATA!DD87,IF(AND($B$10="In situ urinary",$B$12=2014),DATA!DD122,IF(AND($B$10="All sites",$B$12=2010),DATA!I17,IF(AND($B$10="All sites",$B$12="2011/12"),DATA!I52,IF(AND($B$10="All sites",$B$12=2013),DATA!I87,IF(AND($B$10="All sites",$B$12=2014),DATA!I122,FALSE))))))))))))))))))))))))))))))))))))))))))))))))</f>
        <v>-1.8000000000000007</v>
      </c>
      <c r="L18" s="35">
        <f>IF(AND($B$10="Colorectal",$B$12=2010),DATA!S17,IF(AND($B$10="Colorectal",$B$12="2011/12"),DATA!S52,IF(AND($B$10="Colorectal",$B$12=2013),DATA!S87,IF(AND($B$10="Colorectal",$B$12=2014),DATA!S122,IF(AND($B$10="Lung",$B$12=2010),DATA!AB17,IF(AND($B$10="Lung",$B$12="2011/12"),DATA!AB52,IF(AND($B$10="Lung",$B$12=2013),DATA!AB87,IF(AND($B$10="Lung",$B$12=2014),DATA!AB122,IF(AND($B$10="Breast",$B$12=2010),DATA!AK17,IF(AND($B$10="Breast",$B$12="2011/12"),DATA!AK52,IF(AND($B$10="Breast",$B$12=2013),DATA!AK87,IF(AND($B$10="Breast",$B$12=2014),DATA!AK122,IF(AND($B$10="Prostate",$B$12=2010),DATA!AT17,IF(AND($B$10="Prostate",$B$12="2011/12"),DATA!AT52,IF(AND($B$10="Prostate",$B$12=2013),DATA!AT87,IF(AND($B$10="Prostate",$B$12=2014),DATA!AT87,IF(AND($B$10="Head and neck",$B$12=2010),DATA!BC17,IF(AND($B$10="Head and neck",$B$12="2011/12"),DATA!BC52,IF(AND($B$10="Head and neck",$B$12=2013),DATA!BC87,IF(AND($B$10="Head and neck",$B$12=2014),DATA!BC122,IF(AND($B$10="Upper GI",$B$12=2010),DATA!BL17,IF(AND($B$10="Upper GI",$B$12="2011/12"),DATA!BL52,IF(AND($B$10="Upper GI",$B$12=2013),DATA!BL87,IF(AND($B$10="Upper GI",$B$12=2014),DATA!BL122,IF(AND($B$10="Bladder",$B$12=2010),DATA!BU17,IF(AND($B$10="Bladder",$B$12="2011/12"),DATA!BU52,IF(AND($B$10="Bladder",$B$12=2013),DATA!BU87,IF(AND($B$10="Bladder",$B$12=2014),DATA!BU122,IF(AND($B$10="Haematological",$B$12=2010),DATA!CD17,IF(AND($B$10="Haematological",$B$12="2011/12"),DATA!CD52,IF(AND($B$10="Haematological",$B$12=2013),DATA!CD87,IF(AND($B$10="Haematological",$B$12=2014),DATA!CD122,IF(AND($B$10="Skin",$B$12=2010),DATA!CM17,IF(AND($B$10="Skin",$B$12="2011/12"),DATA!CM52,IF(AND($B$10="Skin",$B$12=2013),DATA!CM87,IF(AND($B$10="Skin",$B$12=2014),DATA!CM122,IF(AND($B$10="Female reproductive",$B$12=2010),DATA!CV17,IF(AND($B$10="Female reproductive",$B$12="2011/12"),DATA!CV52,IF(AND($B$10="Female reproductive",$B$12=2013),DATA!CV87,IF(AND($B$10="Female reproductive",$B$12=2014),DATA!CV122,IF(AND($B$10="In situ urinary",$B$12=2010),DATA!DE17,IF(AND($B$10="In situ urinary",$B$12="2011/12"),DATA!DE52,IF(AND($B$10="In situ urinary",$B$12=2013),DATA!DE87,IF(AND($B$10="In situ urinary",$B$12=2014),DATA!DE122,IF(AND($B$10="All sites",$B$12=2010),DATA!J17,IF(AND($B$10="All sites",$B$12="2011/12"),DATA!J52,IF(AND($B$10="All sites",$B$12=2013),DATA!J87,IF(AND($B$10="All sites",$B$12=2014),DATA!J122,FALSE))))))))))))))))))))))))))))))))))))))))))))))))</f>
        <v>-17.307692307692314</v>
      </c>
    </row>
    <row r="19" spans="2:14" ht="12" customHeight="1" x14ac:dyDescent="0.2">
      <c r="B19" s="40" t="s">
        <v>31</v>
      </c>
      <c r="C19" s="41">
        <v>2014</v>
      </c>
      <c r="E19" s="193"/>
      <c r="F19" s="28" t="s">
        <v>32</v>
      </c>
      <c r="G19" s="157">
        <f>IF(AND($B$10="Colorectal",$B$12=2010),DATA!N18,IF(AND($B$10="Colorectal",$B$12="2011/12"),DATA!N53,IF(AND($B$10="Colorectal",$B$12=2013),DATA!N88,IF(AND($B$10="Colorectal",$B$12=2014),DATA!N123,IF(AND($B$10="Lung",$B$12=2010),DATA!W18,IF(AND($B$10="Lung",$B$12="2011/12"),DATA!W53,IF(AND($B$10="Lung",$B$12=2013),DATA!W88,IF(AND($B$10="Lung",$B$12=2014),DATA!W123,IF(AND($B$10="Breast",$B$12=2010),DATA!AF18,IF(AND($B$10="Breast",$B$12="2011/12"),DATA!AF53,IF(AND($B$10="Breast",$B$12=2013),DATA!AF88,IF(AND($B$10="Breast",$B$12=2014),DATA!AF123,IF(AND($B$10="Prostate",$B$12=2010),DATA!AO18,IF(AND($B$10="Prostate",$B$12="2011/12"),DATA!AO53,IF(AND($B$10="Prostate",$B$12=2013),DATA!AO88,IF(AND($B$10="Prostate",$B$12=2014),DATA!AO88,IF(AND($B$10="Head and neck",$B$12=2010),DATA!AX18,IF(AND($B$10="Head and neck",$B$12="2011/12"),DATA!AX53,IF(AND($B$10="Head and neck",$B$12=2013),DATA!AX88,IF(AND($B$10="Head and neck",$B$12=2014),DATA!AX123,IF(AND($B$10="Upper GI",$B$12=2010),DATA!BG18,IF(AND($B$10="Upper GI",$B$12="2011/12"),DATA!BG53,IF(AND($B$10="Upper GI",$B$12=2013),DATA!BG88,IF(AND($B$10="Upper GI",$B$12=2014),DATA!BG123,IF(AND($B$10="Bladder",$B$12=2010),DATA!BP18,IF(AND($B$10="Bladder",$B$12="2011/12"),DATA!BP53,IF(AND($B$10="Bladder",$B$12=2013),DATA!BP88,IF(AND($B$10="Bladder",$B$12=2014),DATA!BP123,IF(AND($B$10="Haematological",$B$12=2010),DATA!BY18,IF(AND($B$10="Haematological",$B$12="2011/12"),DATA!BY53,IF(AND($B$10="Haematological",$B$12=2013),DATA!BY88,IF(AND($B$10="Haematological",$B$12=2014),DATA!BY123,IF(AND($B$10="Skin",$B$12=2010),DATA!CH18,IF(AND($B$10="Skin",$B$12="2011/12"),DATA!CH53,IF(AND($B$10="Skin",$B$12=2013),DATA!CH88,IF(AND($B$10="Skin",$B$12=2014),DATA!CH123,IF(AND($B$10="Female reproductive",$B$12=2010),DATA!CQ18,IF(AND($B$10="Female reproductive",$B$12="2011/12"),DATA!CQ53,IF(AND($B$10="Female reproductive",$B$12=2013),DATA!CQ88,IF(AND($B$10="Female reproductive",$B$12=2014),DATA!CQ123,IF(AND($B$10="In situ urinary",$B$12=2010),DATA!CZ18,IF(AND($B$10="In situ urinary",$B$12="2011/12"),DATA!CZ53,IF(AND($B$10="In situ urinary",$B$12=2013),DATA!CZ88,IF(AND($B$10="In situ urinary",$B$12=2014),DATA!CZ123,IF(AND($B$10="All sites",$B$12=2010),DATA!E18,IF(AND($B$10="All sites",$B$12="2011/12"),DATA!E53,IF(AND($B$10="All sites",$B$12=2013),DATA!E88,IF(AND($B$10="All sites",$B$12=2014),DATA!E123,FALSE))))))))))))))))))))))))))))))))))))))))))))))))</f>
        <v>158</v>
      </c>
      <c r="H19" s="31">
        <f>IF(AND($B$10="Colorectal",$B$12=2010),DATA!O18,IF(AND($B$10="Colorectal",$B$12="2011/12"),DATA!O53,IF(AND($B$10="Colorectal",$B$12=2013),DATA!O88,IF(AND($B$10="Colorectal",$B$12=2014),DATA!O123,IF(AND($B$10="Lung",$B$12=2010),DATA!X18,IF(AND($B$10="Lung",$B$12="2011/12"),DATA!X53,IF(AND($B$10="Lung",$B$12=2013),DATA!X88,IF(AND($B$10="Lung",$B$12=2014),DATA!X123,IF(AND($B$10="Breast",$B$12=2010),DATA!AG18,IF(AND($B$10="Breast",$B$12="2011/12"),DATA!AG53,IF(AND($B$10="Breast",$B$12=2013),DATA!AG88,IF(AND($B$10="Breast",$B$12=2014),DATA!AG123,IF(AND($B$10="Prostate",$B$12=2010),DATA!AP18,IF(AND($B$10="Prostate",$B$12="2011/12"),DATA!AP53,IF(AND($B$10="Prostate",$B$12=2013),DATA!AP88,IF(AND($B$10="Prostate",$B$12=2014),DATA!AP88,IF(AND($B$10="Head and neck",$B$12=2010),DATA!AY18,IF(AND($B$10="Head and neck",$B$12="2011/12"),DATA!AY53,IF(AND($B$10="Head and neck",$B$12=2013),DATA!AY88,IF(AND($B$10="Head and neck",$B$12=2014),DATA!AY123,IF(AND($B$10="Upper GI",$B$12=2010),DATA!BH18,IF(AND($B$10="Upper GI",$B$12="2011/12"),DATA!BH53,IF(AND($B$10="Upper GI",$B$12=2013),DATA!BH88,IF(AND($B$10="Upper GI",$B$12=2014),DATA!BH123,IF(AND($B$10="Bladder",$B$12=2010),DATA!BQ18,IF(AND($B$10="Bladder",$B$12="2011/12"),DATA!BQ53,IF(AND($B$10="Bladder",$B$12=2013),DATA!BQ88,IF(AND($B$10="Bladder",$B$12=2014),DATA!BQ123,IF(AND($B$10="Haematological",$B$12=2010),DATA!BZ18,IF(AND($B$10="Haematological",$B$12="2011/12"),DATA!BZ53,IF(AND($B$10="Haematological",$B$12=2013),DATA!BZ88,IF(AND($B$10="Haematological",$B$12=2014),DATA!BZ123,IF(AND($B$10="Skin",$B$12=2010),DATA!CI18,IF(AND($B$10="Skin",$B$12="2011/12"),DATA!CI53,IF(AND($B$10="Skin",$B$12=2013),DATA!CI88,IF(AND($B$10="Skin",$B$12=2014),DATA!CI123,IF(AND($B$10="Female reproductive",$B$12=2010),DATA!CR18,IF(AND($B$10="Female reproductive",$B$12="2011/12"),DATA!CR53,IF(AND($B$10="Female reproductive",$B$12=2013),DATA!CR88,IF(AND($B$10="Female reproductive",$B$12=2014),DATA!CR123,IF(AND($B$10="In situ urinary",$B$12=2010),DATA!DA18,IF(AND($B$10="In situ urinary",$B$12="2011/12"),DATA!DA53,IF(AND($B$10="In situ urinary",$B$12=2013),DATA!DA88,IF(AND($B$10="In situ urinary",$B$12=2014),DATA!DA123,IF(AND($B$10="All sites",$B$12=2010),DATA!F18,IF(AND($B$10="All sites",$B$12="2011/12"),DATA!F53,IF(AND($B$10="All sites",$B$12=2013),DATA!F88,IF(AND($B$10="All sites",$B$12=2014),DATA!F123,FALSE))))))))))))))))))))))))))))))))))))))))))))))))</f>
        <v>5.8</v>
      </c>
      <c r="I19" s="163">
        <f>IF(AND($B$10="Colorectal",$B$12=2010),DATA!P18,IF(AND($B$10="Colorectal",$B$12="2011/12"),DATA!P53,IF(AND($B$10="Colorectal",$B$12=2013),DATA!P88,IF(AND($B$10="Colorectal",$B$12=2014),DATA!P123,IF(AND($B$10="Lung",$B$12=2010),DATA!Y18,IF(AND($B$10="Lung",$B$12="2011/12"),DATA!Y53,IF(AND($B$10="Lung",$B$12=2013),DATA!Y88,IF(AND($B$10="Lung",$B$12=2014),DATA!Y123,IF(AND($B$10="Breast",$B$12=2010),DATA!AH18,IF(AND($B$10="Breast",$B$12="2011/12"),DATA!AH53,IF(AND($B$10="Breast",$B$12=2013),DATA!AH88,IF(AND($B$10="Breast",$B$12=2014),DATA!AH123,IF(AND($B$10="Prostate",$B$12=2010),DATA!AQ18,IF(AND($B$10="Prostate",$B$12="2011/12"),DATA!AQ53,IF(AND($B$10="Prostate",$B$12=2013),DATA!AQ88,IF(AND($B$10="Prostate",$B$12=2014),DATA!AQ88,IF(AND($B$10="Head and neck",$B$12=2010),DATA!AZ18,IF(AND($B$10="Head and neck",$B$12="2011/12"),DATA!AZ53,IF(AND($B$10="Head and neck",$B$12=2013),DATA!AZ88,IF(AND($B$10="Head and neck",$B$12=2014),DATA!AZ123,IF(AND($B$10="Upper GI",$B$12=2010),DATA!BI18,IF(AND($B$10="Upper GI",$B$12="2011/12"),DATA!BI53,IF(AND($B$10="Upper GI",$B$12=2013),DATA!BI88,IF(AND($B$10="Upper GI",$B$12=2014),DATA!BI123,IF(AND($B$10="Bladder",$B$12=2010),DATA!BR18,IF(AND($B$10="Bladder",$B$12="2011/12"),DATA!BR53,IF(AND($B$10="Bladder",$B$12=2013),DATA!BR88,IF(AND($B$10="Bladder",$B$12=2014),DATA!BR123,IF(AND($B$10="Haematological",$B$12=2010),DATA!CA18,IF(AND($B$10="Haematological",$B$12="2011/12"),DATA!CA53,IF(AND($B$10="Haematological",$B$12=2013),DATA!CA88,IF(AND($B$10="Haematological",$B$12=2014),DATA!CA123,IF(AND($B$10="Skin",$B$12=2010),DATA!CJ18,IF(AND($B$10="Skin",$B$12="2011/12"),DATA!CJ53,IF(AND($B$10="Skin",$B$12=2013),DATA!CJ88,IF(AND($B$10="Skin",$B$12=2014),DATA!CJ123,IF(AND($B$10="Female reproductive",$B$12=2010),DATA!CS18,IF(AND($B$10="Female reproductive",$B$12="2011/12"),DATA!CS53,IF(AND($B$10="Female reproductive",$B$12=2013),DATA!CS88,IF(AND($B$10="Female reproductive",$B$12=2014),DATA!CS123,IF(AND($B$10="In situ urinary",$B$12=2010),DATA!DB18,IF(AND($B$10="In situ urinary",$B$12="2011/12"),DATA!DB53,IF(AND($B$10="In situ urinary",$B$12=2013),DATA!DB88,IF(AND($B$10="In situ urinary",$B$12=2014),DATA!DB123,IF(AND($B$10="All sites",$B$12=2010),DATA!G18,IF(AND($B$10="All sites",$B$12="2011/12"),DATA!G53,IF(AND($B$10="All sites",$B$12=2013),DATA!G88,IF(AND($B$10="All sites",$B$12=2014),DATA!G123,FALSE))))))))))))))))))))))))))))))))))))))))))))))))</f>
        <v>503</v>
      </c>
      <c r="J19" s="31">
        <f>IF(AND($B$10="Colorectal",$B$12=2010),DATA!Q18,IF(AND($B$10="Colorectal",$B$12="2011/12"),DATA!Q53,IF(AND($B$10="Colorectal",$B$12=2013),DATA!Q88,IF(AND($B$10="Colorectal",$B$12=2014),DATA!Q123,IF(AND($B$10="Lung",$B$12=2010),DATA!Z18,IF(AND($B$10="Lung",$B$12="2011/12"),DATA!Z53,IF(AND($B$10="Lung",$B$12=2013),DATA!Z88,IF(AND($B$10="Lung",$B$12=2014),DATA!Z123,IF(AND($B$10="Breast",$B$12=2010),DATA!AI18,IF(AND($B$10="Breast",$B$12="2011/12"),DATA!AI53,IF(AND($B$10="Breast",$B$12=2013),DATA!AI88,IF(AND($B$10="Breast",$B$12=2014),DATA!AI123,IF(AND($B$10="Prostate",$B$12=2010),DATA!AR18,IF(AND($B$10="Prostate",$B$12="2011/12"),DATA!AR53,IF(AND($B$10="Prostate",$B$12=2013),DATA!AR88,IF(AND($B$10="Prostate",$B$12=2014),DATA!AR88,IF(AND($B$10="Head and neck",$B$12=2010),DATA!BA18,IF(AND($B$10="Head and neck",$B$12="2011/12"),DATA!BA53,IF(AND($B$10="Head and neck",$B$12=2013),DATA!BA88,IF(AND($B$10="Head and neck",$B$12=2014),DATA!BA123,IF(AND($B$10="Upper GI",$B$12=2010),DATA!BJ18,IF(AND($B$10="Upper GI",$B$12="2011/12"),DATA!BJ53,IF(AND($B$10="Upper GI",$B$12=2013),DATA!BJ88,IF(AND($B$10="Upper GI",$B$12=2014),DATA!BJ123,IF(AND($B$10="Bladder",$B$12=2010),DATA!BS18,IF(AND($B$10="Bladder",$B$12="2011/12"),DATA!BS53,IF(AND($B$10="Bladder",$B$12=2013),DATA!BS88,IF(AND($B$10="Bladder",$B$12=2014),DATA!BS123,IF(AND($B$10="Haematological",$B$12=2010),DATA!CB18,IF(AND($B$10="Haematological",$B$12="2011/12"),DATA!CB53,IF(AND($B$10="Haematological",$B$12=2013),DATA!CB88,IF(AND($B$10="Haematological",$B$12=2014),DATA!CB123,IF(AND($B$10="Skin",$B$12=2010),DATA!CK18,IF(AND($B$10="Skin",$B$12="2011/12"),DATA!CK53,IF(AND($B$10="Skin",$B$12=2013),DATA!CK88,IF(AND($B$10="Skin",$B$12=2014),DATA!CK123,IF(AND($B$10="Female reproductive",$B$12=2010),DATA!CT18,IF(AND($B$10="Female reproductive",$B$12="2011/12"),DATA!CT53,IF(AND($B$10="Female reproductive",$B$12=2013),DATA!CT88,IF(AND($B$10="Female reproductive",$B$12=2014),DATA!CT123,IF(AND($B$10="In situ urinary",$B$12=2010),DATA!DC18,IF(AND($B$10="In situ urinary",$B$12="2011/12"),DATA!DC53,IF(AND($B$10="In situ urinary",$B$12=2013),DATA!DC88,IF(AND($B$10="In situ urinary",$B$12=2014),DATA!DC123,IF(AND($B$10="All sites",$B$12=2010),DATA!H18,IF(AND($B$10="All sites",$B$12="2011/12"),DATA!H53,IF(AND($B$10="All sites",$B$12=2013),DATA!H88,IF(AND($B$10="All sites",$B$12=2014),DATA!H123,FALSE))))))))))))))))))))))))))))))))))))))))))))))))</f>
        <v>5.5</v>
      </c>
      <c r="K19" s="169">
        <f>IF(AND($B$10="Colorectal",$B$12=2010),DATA!R18,IF(AND($B$10="Colorectal",$B$12="2011/12"),DATA!R53,IF(AND($B$10="Colorectal",$B$12=2013),DATA!R88,IF(AND($B$10="Colorectal",$B$12=2014),DATA!R123,IF(AND($B$10="Lung",$B$12=2010),DATA!AA18,IF(AND($B$10="Lung",$B$12="2011/12"),DATA!AA53,IF(AND($B$10="Lung",$B$12=2013),DATA!AA88,IF(AND($B$10="Lung",$B$12=2014),DATA!AA123,IF(AND($B$10="Breast",$B$12=2010),DATA!AJ18,IF(AND($B$10="Breast",$B$12="2011/12"),DATA!AJ53,IF(AND($B$10="Breast",$B$12=2013),DATA!AJ88,IF(AND($B$10="Breast",$B$12=2014),DATA!AJ123,IF(AND($B$10="Prostate",$B$12=2010),DATA!AS18,IF(AND($B$10="Prostate",$B$12="2011/12"),DATA!AS53,IF(AND($B$10="Prostate",$B$12=2013),DATA!AS88,IF(AND($B$10="Prostate",$B$12=2014),DATA!AS88,IF(AND($B$10="Head and neck",$B$12=2010),DATA!BB18,IF(AND($B$10="Head and neck",$B$12="2011/12"),DATA!BB53,IF(AND($B$10="Head and neck",$B$12=2013),DATA!BB88,IF(AND($B$10="Head and neck",$B$12=2014),DATA!BB123,IF(AND($B$10="Upper GI",$B$12=2010),DATA!BK18,IF(AND($B$10="Upper GI",$B$12="2011/12"),DATA!BK53,IF(AND($B$10="Upper GI",$B$12=2013),DATA!BK88,IF(AND($B$10="Upper GI",$B$12=2014),DATA!BK123,IF(AND($B$10="Bladder",$B$12=2010),DATA!BT18,IF(AND($B$10="Bladder",$B$12="2011/12"),DATA!BT53,IF(AND($B$10="Bladder",$B$12=2013),DATA!BT88,IF(AND($B$10="Bladder",$B$12=2014),DATA!BT123,IF(AND($B$10="Haematological",$B$12=2010),DATA!CC18,IF(AND($B$10="Haematological",$B$12="2011/12"),DATA!CC53,IF(AND($B$10="Haematological",$B$12=2013),DATA!CC88,IF(AND($B$10="Haematological",$B$12=2014),DATA!CC123,IF(AND($B$10="Skin",$B$12=2010),DATA!CL18,IF(AND($B$10="Skin",$B$12="2011/12"),DATA!CL53,IF(AND($B$10="Skin",$B$12=2013),DATA!CL88,IF(AND($B$10="Skin",$B$12=2014),DATA!CL123,IF(AND($B$10="Female reproductive",$B$12=2010),DATA!CU18,IF(AND($B$10="Female reproductive",$B$12="2011/12"),DATA!CU53,IF(AND($B$10="Female reproductive",$B$12=2013),DATA!CU88,IF(AND($B$10="Female reproductive",$B$12=2014),DATA!CU123,IF(AND($B$10="In situ urinary",$B$12=2010),DATA!DD18,IF(AND($B$10="In situ urinary",$B$12="2011/12"),DATA!DD53,IF(AND($B$10="In situ urinary",$B$12=2013),DATA!DD88,IF(AND($B$10="In situ urinary",$B$12=2014),DATA!DD123,IF(AND($B$10="All sites",$B$12=2010),DATA!I18,IF(AND($B$10="All sites",$B$12="2011/12"),DATA!I53,IF(AND($B$10="All sites",$B$12=2013),DATA!I88,IF(AND($B$10="All sites",$B$12=2014),DATA!I123,FALSE))))))))))))))))))))))))))))))))))))))))))))))))</f>
        <v>0.29999999999999982</v>
      </c>
      <c r="L19" s="31">
        <f>IF(AND($B$10="Colorectal",$B$12=2010),DATA!S18,IF(AND($B$10="Colorectal",$B$12="2011/12"),DATA!S53,IF(AND($B$10="Colorectal",$B$12=2013),DATA!S88,IF(AND($B$10="Colorectal",$B$12=2014),DATA!S123,IF(AND($B$10="Lung",$B$12=2010),DATA!AB18,IF(AND($B$10="Lung",$B$12="2011/12"),DATA!AB53,IF(AND($B$10="Lung",$B$12=2013),DATA!AB88,IF(AND($B$10="Lung",$B$12=2014),DATA!AB123,IF(AND($B$10="Breast",$B$12=2010),DATA!AK18,IF(AND($B$10="Breast",$B$12="2011/12"),DATA!AK53,IF(AND($B$10="Breast",$B$12=2013),DATA!AK88,IF(AND($B$10="Breast",$B$12=2014),DATA!AK123,IF(AND($B$10="Prostate",$B$12=2010),DATA!AT18,IF(AND($B$10="Prostate",$B$12="2011/12"),DATA!AT53,IF(AND($B$10="Prostate",$B$12=2013),DATA!AT88,IF(AND($B$10="Prostate",$B$12=2014),DATA!AT88,IF(AND($B$10="Head and neck",$B$12=2010),DATA!BC18,IF(AND($B$10="Head and neck",$B$12="2011/12"),DATA!BC53,IF(AND($B$10="Head and neck",$B$12=2013),DATA!BC88,IF(AND($B$10="Head and neck",$B$12=2014),DATA!BC123,IF(AND($B$10="Upper GI",$B$12=2010),DATA!BL18,IF(AND($B$10="Upper GI",$B$12="2011/12"),DATA!BL53,IF(AND($B$10="Upper GI",$B$12=2013),DATA!BL88,IF(AND($B$10="Upper GI",$B$12=2014),DATA!BL123,IF(AND($B$10="Bladder",$B$12=2010),DATA!BU18,IF(AND($B$10="Bladder",$B$12="2011/12"),DATA!BU53,IF(AND($B$10="Bladder",$B$12=2013),DATA!BU88,IF(AND($B$10="Bladder",$B$12=2014),DATA!BU123,IF(AND($B$10="Haematological",$B$12=2010),DATA!CD18,IF(AND($B$10="Haematological",$B$12="2011/12"),DATA!CD53,IF(AND($B$10="Haematological",$B$12=2013),DATA!CD88,IF(AND($B$10="Haematological",$B$12=2014),DATA!CD123,IF(AND($B$10="Skin",$B$12=2010),DATA!CM18,IF(AND($B$10="Skin",$B$12="2011/12"),DATA!CM53,IF(AND($B$10="Skin",$B$12=2013),DATA!CM88,IF(AND($B$10="Skin",$B$12=2014),DATA!CM123,IF(AND($B$10="Female reproductive",$B$12=2010),DATA!CV18,IF(AND($B$10="Female reproductive",$B$12="2011/12"),DATA!CV53,IF(AND($B$10="Female reproductive",$B$12=2013),DATA!CV88,IF(AND($B$10="Female reproductive",$B$12=2014),DATA!CV123,IF(AND($B$10="In situ urinary",$B$12=2010),DATA!DE18,IF(AND($B$10="In situ urinary",$B$12="2011/12"),DATA!DE53,IF(AND($B$10="In situ urinary",$B$12=2013),DATA!DE88,IF(AND($B$10="In situ urinary",$B$12=2014),DATA!DE123,IF(AND($B$10="All sites",$B$12=2010),DATA!J18,IF(AND($B$10="All sites",$B$12="2011/12"),DATA!J53,IF(AND($B$10="All sites",$B$12=2013),DATA!J88,IF(AND($B$10="All sites",$B$12=2014),DATA!J123,FALSE))))))))))))))))))))))))))))))))))))))))))))))))</f>
        <v>5.4545454545454515</v>
      </c>
    </row>
    <row r="20" spans="2:14" ht="12.6" customHeight="1" x14ac:dyDescent="0.2">
      <c r="B20" s="40" t="s">
        <v>33</v>
      </c>
      <c r="C20" s="37"/>
      <c r="E20" s="193"/>
      <c r="F20" s="32" t="s">
        <v>34</v>
      </c>
      <c r="G20" s="158">
        <f>IF(AND($B$10="Colorectal",$B$12=2010),DATA!N19,IF(AND($B$10="Colorectal",$B$12="2011/12"),DATA!N54,IF(AND($B$10="Colorectal",$B$12=2013),DATA!N89,IF(AND($B$10="Colorectal",$B$12=2014),DATA!N124,IF(AND($B$10="Lung",$B$12=2010),DATA!W19,IF(AND($B$10="Lung",$B$12="2011/12"),DATA!W54,IF(AND($B$10="Lung",$B$12=2013),DATA!W89,IF(AND($B$10="Lung",$B$12=2014),DATA!W124,IF(AND($B$10="Breast",$B$12=2010),DATA!AF19,IF(AND($B$10="Breast",$B$12="2011/12"),DATA!AF54,IF(AND($B$10="Breast",$B$12=2013),DATA!AF89,IF(AND($B$10="Breast",$B$12=2014),DATA!AF124,IF(AND($B$10="Prostate",$B$12=2010),DATA!AO19,IF(AND($B$10="Prostate",$B$12="2011/12"),DATA!AO54,IF(AND($B$10="Prostate",$B$12=2013),DATA!AO89,IF(AND($B$10="Prostate",$B$12=2014),DATA!AO89,IF(AND($B$10="Head and neck",$B$12=2010),DATA!AX19,IF(AND($B$10="Head and neck",$B$12="2011/12"),DATA!AX54,IF(AND($B$10="Head and neck",$B$12=2013),DATA!AX89,IF(AND($B$10="Head and neck",$B$12=2014),DATA!AX124,IF(AND($B$10="Upper GI",$B$12=2010),DATA!BG19,IF(AND($B$10="Upper GI",$B$12="2011/12"),DATA!BG54,IF(AND($B$10="Upper GI",$B$12=2013),DATA!BG89,IF(AND($B$10="Upper GI",$B$12=2014),DATA!BG124,IF(AND($B$10="Bladder",$B$12=2010),DATA!BP19,IF(AND($B$10="Bladder",$B$12="2011/12"),DATA!BP54,IF(AND($B$10="Bladder",$B$12=2013),DATA!BP89,IF(AND($B$10="Bladder",$B$12=2014),DATA!BP124,IF(AND($B$10="Haematological",$B$12=2010),DATA!BY19,IF(AND($B$10="Haematological",$B$12="2011/12"),DATA!BY54,IF(AND($B$10="Haematological",$B$12=2013),DATA!BY89,IF(AND($B$10="Haematological",$B$12=2014),DATA!BY124,IF(AND($B$10="Skin",$B$12=2010),DATA!CH19,IF(AND($B$10="Skin",$B$12="2011/12"),DATA!CH54,IF(AND($B$10="Skin",$B$12=2013),DATA!CH89,IF(AND($B$10="Skin",$B$12=2014),DATA!CH124,IF(AND($B$10="Female reproductive",$B$12=2010),DATA!CQ19,IF(AND($B$10="Female reproductive",$B$12="2011/12"),DATA!CQ54,IF(AND($B$10="Female reproductive",$B$12=2013),DATA!CQ89,IF(AND($B$10="Female reproductive",$B$12=2014),DATA!CQ124,IF(AND($B$10="In situ urinary",$B$12=2010),DATA!CZ19,IF(AND($B$10="In situ urinary",$B$12="2011/12"),DATA!CZ54,IF(AND($B$10="In situ urinary",$B$12=2013),DATA!CZ89,IF(AND($B$10="In situ urinary",$B$12=2014),DATA!CZ124,IF(AND($B$10="All sites",$B$12=2010),DATA!E19,IF(AND($B$10="All sites",$B$12="2011/12"),DATA!E54,IF(AND($B$10="All sites",$B$12=2013),DATA!E89,IF(AND($B$10="All sites",$B$12=2014),DATA!E124,FALSE))))))))))))))))))))))))))))))))))))))))))))))))</f>
        <v>411</v>
      </c>
      <c r="H20" s="35">
        <f>IF(AND($B$10="Colorectal",$B$12=2010),DATA!O19,IF(AND($B$10="Colorectal",$B$12="2011/12"),DATA!O54,IF(AND($B$10="Colorectal",$B$12=2013),DATA!O89,IF(AND($B$10="Colorectal",$B$12=2014),DATA!O124,IF(AND($B$10="Lung",$B$12=2010),DATA!X19,IF(AND($B$10="Lung",$B$12="2011/12"),DATA!X54,IF(AND($B$10="Lung",$B$12=2013),DATA!X89,IF(AND($B$10="Lung",$B$12=2014),DATA!X124,IF(AND($B$10="Breast",$B$12=2010),DATA!AG19,IF(AND($B$10="Breast",$B$12="2011/12"),DATA!AG54,IF(AND($B$10="Breast",$B$12=2013),DATA!AG89,IF(AND($B$10="Breast",$B$12=2014),DATA!AG124,IF(AND($B$10="Prostate",$B$12=2010),DATA!AP19,IF(AND($B$10="Prostate",$B$12="2011/12"),DATA!AP54,IF(AND($B$10="Prostate",$B$12=2013),DATA!AP89,IF(AND($B$10="Prostate",$B$12=2014),DATA!AP89,IF(AND($B$10="Head and neck",$B$12=2010),DATA!AY19,IF(AND($B$10="Head and neck",$B$12="2011/12"),DATA!AY54,IF(AND($B$10="Head and neck",$B$12=2013),DATA!AY89,IF(AND($B$10="Head and neck",$B$12=2014),DATA!AY124,IF(AND($B$10="Upper GI",$B$12=2010),DATA!BH19,IF(AND($B$10="Upper GI",$B$12="2011/12"),DATA!BH54,IF(AND($B$10="Upper GI",$B$12=2013),DATA!BH89,IF(AND($B$10="Upper GI",$B$12=2014),DATA!BH124,IF(AND($B$10="Bladder",$B$12=2010),DATA!BQ19,IF(AND($B$10="Bladder",$B$12="2011/12"),DATA!BQ54,IF(AND($B$10="Bladder",$B$12=2013),DATA!BQ89,IF(AND($B$10="Bladder",$B$12=2014),DATA!BQ124,IF(AND($B$10="Haematological",$B$12=2010),DATA!BZ19,IF(AND($B$10="Haematological",$B$12="2011/12"),DATA!BZ54,IF(AND($B$10="Haematological",$B$12=2013),DATA!BZ89,IF(AND($B$10="Haematological",$B$12=2014),DATA!BZ124,IF(AND($B$10="Skin",$B$12=2010),DATA!CI19,IF(AND($B$10="Skin",$B$12="2011/12"),DATA!CI54,IF(AND($B$10="Skin",$B$12=2013),DATA!CI89,IF(AND($B$10="Skin",$B$12=2014),DATA!CI124,IF(AND($B$10="Female reproductive",$B$12=2010),DATA!CR19,IF(AND($B$10="Female reproductive",$B$12="2011/12"),DATA!CR54,IF(AND($B$10="Female reproductive",$B$12=2013),DATA!CR89,IF(AND($B$10="Female reproductive",$B$12=2014),DATA!CR124,IF(AND($B$10="In situ urinary",$B$12=2010),DATA!DA19,IF(AND($B$10="In situ urinary",$B$12="2011/12"),DATA!DA54,IF(AND($B$10="In situ urinary",$B$12=2013),DATA!DA89,IF(AND($B$10="In situ urinary",$B$12=2014),DATA!DA124,IF(AND($B$10="All sites",$B$12=2010),DATA!F19,IF(AND($B$10="All sites",$B$12="2011/12"),DATA!F54,IF(AND($B$10="All sites",$B$12=2013),DATA!F89,IF(AND($B$10="All sites",$B$12=2014),DATA!F124,FALSE))))))))))))))))))))))))))))))))))))))))))))))))</f>
        <v>15.1</v>
      </c>
      <c r="I20" s="164">
        <f>IF(AND($B$10="Colorectal",$B$12=2010),DATA!P19,IF(AND($B$10="Colorectal",$B$12="2011/12"),DATA!P54,IF(AND($B$10="Colorectal",$B$12=2013),DATA!P89,IF(AND($B$10="Colorectal",$B$12=2014),DATA!P124,IF(AND($B$10="Lung",$B$12=2010),DATA!Y19,IF(AND($B$10="Lung",$B$12="2011/12"),DATA!Y54,IF(AND($B$10="Lung",$B$12=2013),DATA!Y89,IF(AND($B$10="Lung",$B$12=2014),DATA!Y124,IF(AND($B$10="Breast",$B$12=2010),DATA!AH19,IF(AND($B$10="Breast",$B$12="2011/12"),DATA!AH54,IF(AND($B$10="Breast",$B$12=2013),DATA!AH89,IF(AND($B$10="Breast",$B$12=2014),DATA!AH124,IF(AND($B$10="Prostate",$B$12=2010),DATA!AQ19,IF(AND($B$10="Prostate",$B$12="2011/12"),DATA!AQ54,IF(AND($B$10="Prostate",$B$12=2013),DATA!AQ89,IF(AND($B$10="Prostate",$B$12=2014),DATA!AQ89,IF(AND($B$10="Head and neck",$B$12=2010),DATA!AZ19,IF(AND($B$10="Head and neck",$B$12="2011/12"),DATA!AZ54,IF(AND($B$10="Head and neck",$B$12=2013),DATA!AZ89,IF(AND($B$10="Head and neck",$B$12=2014),DATA!AZ124,IF(AND($B$10="Upper GI",$B$12=2010),DATA!BI19,IF(AND($B$10="Upper GI",$B$12="2011/12"),DATA!BI54,IF(AND($B$10="Upper GI",$B$12=2013),DATA!BI89,IF(AND($B$10="Upper GI",$B$12=2014),DATA!BI124,IF(AND($B$10="Bladder",$B$12=2010),DATA!BR19,IF(AND($B$10="Bladder",$B$12="2011/12"),DATA!BR54,IF(AND($B$10="Bladder",$B$12=2013),DATA!BR89,IF(AND($B$10="Bladder",$B$12=2014),DATA!BR124,IF(AND($B$10="Haematological",$B$12=2010),DATA!CA19,IF(AND($B$10="Haematological",$B$12="2011/12"),DATA!CA54,IF(AND($B$10="Haematological",$B$12=2013),DATA!CA89,IF(AND($B$10="Haematological",$B$12=2014),DATA!CA124,IF(AND($B$10="Skin",$B$12=2010),DATA!CJ19,IF(AND($B$10="Skin",$B$12="2011/12"),DATA!CJ54,IF(AND($B$10="Skin",$B$12=2013),DATA!CJ89,IF(AND($B$10="Skin",$B$12=2014),DATA!CJ124,IF(AND($B$10="Female reproductive",$B$12=2010),DATA!CS19,IF(AND($B$10="Female reproductive",$B$12="2011/12"),DATA!CS54,IF(AND($B$10="Female reproductive",$B$12=2013),DATA!CS89,IF(AND($B$10="Female reproductive",$B$12=2014),DATA!CS124,IF(AND($B$10="In situ urinary",$B$12=2010),DATA!DB19,IF(AND($B$10="In situ urinary",$B$12="2011/12"),DATA!DB54,IF(AND($B$10="In situ urinary",$B$12=2013),DATA!DB89,IF(AND($B$10="In situ urinary",$B$12=2014),DATA!DB124,IF(AND($B$10="All sites",$B$12=2010),DATA!G19,IF(AND($B$10="All sites",$B$12="2011/12"),DATA!G54,IF(AND($B$10="All sites",$B$12=2013),DATA!G89,IF(AND($B$10="All sites",$B$12=2014),DATA!G124,FALSE))))))))))))))))))))))))))))))))))))))))))))))))</f>
        <v>1331</v>
      </c>
      <c r="J20" s="35">
        <f>IF(AND($B$10="Colorectal",$B$12=2010),DATA!Q19,IF(AND($B$10="Colorectal",$B$12="2011/12"),DATA!Q54,IF(AND($B$10="Colorectal",$B$12=2013),DATA!Q89,IF(AND($B$10="Colorectal",$B$12=2014),DATA!Q124,IF(AND($B$10="Lung",$B$12=2010),DATA!Z19,IF(AND($B$10="Lung",$B$12="2011/12"),DATA!Z54,IF(AND($B$10="Lung",$B$12=2013),DATA!Z89,IF(AND($B$10="Lung",$B$12=2014),DATA!Z124,IF(AND($B$10="Breast",$B$12=2010),DATA!AI19,IF(AND($B$10="Breast",$B$12="2011/12"),DATA!AI54,IF(AND($B$10="Breast",$B$12=2013),DATA!AI89,IF(AND($B$10="Breast",$B$12=2014),DATA!AI124,IF(AND($B$10="Prostate",$B$12=2010),DATA!AR19,IF(AND($B$10="Prostate",$B$12="2011/12"),DATA!AR54,IF(AND($B$10="Prostate",$B$12=2013),DATA!AR89,IF(AND($B$10="Prostate",$B$12=2014),DATA!AR89,IF(AND($B$10="Head and neck",$B$12=2010),DATA!BA19,IF(AND($B$10="Head and neck",$B$12="2011/12"),DATA!BA54,IF(AND($B$10="Head and neck",$B$12=2013),DATA!BA89,IF(AND($B$10="Head and neck",$B$12=2014),DATA!BA124,IF(AND($B$10="Upper GI",$B$12=2010),DATA!BJ19,IF(AND($B$10="Upper GI",$B$12="2011/12"),DATA!BJ54,IF(AND($B$10="Upper GI",$B$12=2013),DATA!BJ89,IF(AND($B$10="Upper GI",$B$12=2014),DATA!BJ124,IF(AND($B$10="Bladder",$B$12=2010),DATA!BS19,IF(AND($B$10="Bladder",$B$12="2011/12"),DATA!BS54,IF(AND($B$10="Bladder",$B$12=2013),DATA!BS89,IF(AND($B$10="Bladder",$B$12=2014),DATA!BS124,IF(AND($B$10="Haematological",$B$12=2010),DATA!CB19,IF(AND($B$10="Haematological",$B$12="2011/12"),DATA!CB54,IF(AND($B$10="Haematological",$B$12=2013),DATA!CB89,IF(AND($B$10="Haematological",$B$12=2014),DATA!CB124,IF(AND($B$10="Skin",$B$12=2010),DATA!CK19,IF(AND($B$10="Skin",$B$12="2011/12"),DATA!CK54,IF(AND($B$10="Skin",$B$12=2013),DATA!CK89,IF(AND($B$10="Skin",$B$12=2014),DATA!CK124,IF(AND($B$10="Female reproductive",$B$12=2010),DATA!CT19,IF(AND($B$10="Female reproductive",$B$12="2011/12"),DATA!CT54,IF(AND($B$10="Female reproductive",$B$12=2013),DATA!CT89,IF(AND($B$10="Female reproductive",$B$12=2014),DATA!CT124,IF(AND($B$10="In situ urinary",$B$12=2010),DATA!DC19,IF(AND($B$10="In situ urinary",$B$12="2011/12"),DATA!DC54,IF(AND($B$10="In situ urinary",$B$12=2013),DATA!DC89,IF(AND($B$10="In situ urinary",$B$12=2014),DATA!DC124,IF(AND($B$10="All sites",$B$12=2010),DATA!H19,IF(AND($B$10="All sites",$B$12="2011/12"),DATA!H54,IF(AND($B$10="All sites",$B$12=2013),DATA!H89,IF(AND($B$10="All sites",$B$12=2014),DATA!H124,FALSE))))))))))))))))))))))))))))))))))))))))))))))))</f>
        <v>14.5</v>
      </c>
      <c r="K20" s="170">
        <f>IF(AND($B$10="Colorectal",$B$12=2010),DATA!R19,IF(AND($B$10="Colorectal",$B$12="2011/12"),DATA!R54,IF(AND($B$10="Colorectal",$B$12=2013),DATA!R89,IF(AND($B$10="Colorectal",$B$12=2014),DATA!R124,IF(AND($B$10="Lung",$B$12=2010),DATA!AA19,IF(AND($B$10="Lung",$B$12="2011/12"),DATA!AA54,IF(AND($B$10="Lung",$B$12=2013),DATA!AA89,IF(AND($B$10="Lung",$B$12=2014),DATA!AA124,IF(AND($B$10="Breast",$B$12=2010),DATA!AJ19,IF(AND($B$10="Breast",$B$12="2011/12"),DATA!AJ54,IF(AND($B$10="Breast",$B$12=2013),DATA!AJ89,IF(AND($B$10="Breast",$B$12=2014),DATA!AJ124,IF(AND($B$10="Prostate",$B$12=2010),DATA!AS19,IF(AND($B$10="Prostate",$B$12="2011/12"),DATA!AS54,IF(AND($B$10="Prostate",$B$12=2013),DATA!AS89,IF(AND($B$10="Prostate",$B$12=2014),DATA!AS89,IF(AND($B$10="Head and neck",$B$12=2010),DATA!BB19,IF(AND($B$10="Head and neck",$B$12="2011/12"),DATA!BB54,IF(AND($B$10="Head and neck",$B$12=2013),DATA!BB89,IF(AND($B$10="Head and neck",$B$12=2014),DATA!BB124,IF(AND($B$10="Upper GI",$B$12=2010),DATA!BK19,IF(AND($B$10="Upper GI",$B$12="2011/12"),DATA!BK54,IF(AND($B$10="Upper GI",$B$12=2013),DATA!BK89,IF(AND($B$10="Upper GI",$B$12=2014),DATA!BK124,IF(AND($B$10="Bladder",$B$12=2010),DATA!BT19,IF(AND($B$10="Bladder",$B$12="2011/12"),DATA!BT54,IF(AND($B$10="Bladder",$B$12=2013),DATA!BT89,IF(AND($B$10="Bladder",$B$12=2014),DATA!BT124,IF(AND($B$10="Haematological",$B$12=2010),DATA!CC19,IF(AND($B$10="Haematological",$B$12="2011/12"),DATA!CC54,IF(AND($B$10="Haematological",$B$12=2013),DATA!CC89,IF(AND($B$10="Haematological",$B$12=2014),DATA!CC124,IF(AND($B$10="Skin",$B$12=2010),DATA!CL19,IF(AND($B$10="Skin",$B$12="2011/12"),DATA!CL54,IF(AND($B$10="Skin",$B$12=2013),DATA!CL89,IF(AND($B$10="Skin",$B$12=2014),DATA!CL124,IF(AND($B$10="Female reproductive",$B$12=2010),DATA!CU19,IF(AND($B$10="Female reproductive",$B$12="2011/12"),DATA!CU54,IF(AND($B$10="Female reproductive",$B$12=2013),DATA!CU89,IF(AND($B$10="Female reproductive",$B$12=2014),DATA!CU124,IF(AND($B$10="In situ urinary",$B$12=2010),DATA!DD19,IF(AND($B$10="In situ urinary",$B$12="2011/12"),DATA!DD54,IF(AND($B$10="In situ urinary",$B$12=2013),DATA!DD89,IF(AND($B$10="In situ urinary",$B$12=2014),DATA!DD124,IF(AND($B$10="All sites",$B$12=2010),DATA!I19,IF(AND($B$10="All sites",$B$12="2011/12"),DATA!I54,IF(AND($B$10="All sites",$B$12=2013),DATA!I89,IF(AND($B$10="All sites",$B$12=2014),DATA!I124,FALSE))))))))))))))))))))))))))))))))))))))))))))))))</f>
        <v>0.59999999999999964</v>
      </c>
      <c r="L20" s="35">
        <f>IF(AND($B$10="Colorectal",$B$12=2010),DATA!S19,IF(AND($B$10="Colorectal",$B$12="2011/12"),DATA!S54,IF(AND($B$10="Colorectal",$B$12=2013),DATA!S89,IF(AND($B$10="Colorectal",$B$12=2014),DATA!S124,IF(AND($B$10="Lung",$B$12=2010),DATA!AB19,IF(AND($B$10="Lung",$B$12="2011/12"),DATA!AB54,IF(AND($B$10="Lung",$B$12=2013),DATA!AB89,IF(AND($B$10="Lung",$B$12=2014),DATA!AB124,IF(AND($B$10="Breast",$B$12=2010),DATA!AK19,IF(AND($B$10="Breast",$B$12="2011/12"),DATA!AK54,IF(AND($B$10="Breast",$B$12=2013),DATA!AK89,IF(AND($B$10="Breast",$B$12=2014),DATA!AK124,IF(AND($B$10="Prostate",$B$12=2010),DATA!AT19,IF(AND($B$10="Prostate",$B$12="2011/12"),DATA!AT54,IF(AND($B$10="Prostate",$B$12=2013),DATA!AT89,IF(AND($B$10="Prostate",$B$12=2014),DATA!AT89,IF(AND($B$10="Head and neck",$B$12=2010),DATA!BC19,IF(AND($B$10="Head and neck",$B$12="2011/12"),DATA!BC54,IF(AND($B$10="Head and neck",$B$12=2013),DATA!BC89,IF(AND($B$10="Head and neck",$B$12=2014),DATA!BC124,IF(AND($B$10="Upper GI",$B$12=2010),DATA!BL19,IF(AND($B$10="Upper GI",$B$12="2011/12"),DATA!BL54,IF(AND($B$10="Upper GI",$B$12=2013),DATA!BL89,IF(AND($B$10="Upper GI",$B$12=2014),DATA!BL124,IF(AND($B$10="Bladder",$B$12=2010),DATA!BU19,IF(AND($B$10="Bladder",$B$12="2011/12"),DATA!BU54,IF(AND($B$10="Bladder",$B$12=2013),DATA!BU89,IF(AND($B$10="Bladder",$B$12=2014),DATA!BU124,IF(AND($B$10="Haematological",$B$12=2010),DATA!CD19,IF(AND($B$10="Haematological",$B$12="2011/12"),DATA!CD54,IF(AND($B$10="Haematological",$B$12=2013),DATA!CD89,IF(AND($B$10="Haematological",$B$12=2014),DATA!CD124,IF(AND($B$10="Skin",$B$12=2010),DATA!CM19,IF(AND($B$10="Skin",$B$12="2011/12"),DATA!CM54,IF(AND($B$10="Skin",$B$12=2013),DATA!CM89,IF(AND($B$10="Skin",$B$12=2014),DATA!CM124,IF(AND($B$10="Female reproductive",$B$12=2010),DATA!CV19,IF(AND($B$10="Female reproductive",$B$12="2011/12"),DATA!CV54,IF(AND($B$10="Female reproductive",$B$12=2013),DATA!CV89,IF(AND($B$10="Female reproductive",$B$12=2014),DATA!CV124,IF(AND($B$10="In situ urinary",$B$12=2010),DATA!DE19,IF(AND($B$10="In situ urinary",$B$12="2011/12"),DATA!DE54,IF(AND($B$10="In situ urinary",$B$12=2013),DATA!DE89,IF(AND($B$10="In situ urinary",$B$12=2014),DATA!DE124,IF(AND($B$10="All sites",$B$12=2010),DATA!J19,IF(AND($B$10="All sites",$B$12="2011/12"),DATA!J54,IF(AND($B$10="All sites",$B$12=2013),DATA!J89,IF(AND($B$10="All sites",$B$12=2014),DATA!J124,FALSE))))))))))))))))))))))))))))))))))))))))))))))))</f>
        <v>4.1379310344827562</v>
      </c>
    </row>
    <row r="21" spans="2:14" ht="12.6" customHeight="1" x14ac:dyDescent="0.2">
      <c r="B21" s="40" t="s">
        <v>17</v>
      </c>
      <c r="C21" s="40"/>
      <c r="E21" s="193"/>
      <c r="F21" s="28" t="s">
        <v>35</v>
      </c>
      <c r="G21" s="157">
        <f>IF(AND($B$10="Colorectal",$B$12=2010),DATA!N20,IF(AND($B$10="Colorectal",$B$12="2011/12"),DATA!N55,IF(AND($B$10="Colorectal",$B$12=2013),DATA!N90,IF(AND($B$10="Colorectal",$B$12=2014),DATA!N125,IF(AND($B$10="Lung",$B$12=2010),DATA!W20,IF(AND($B$10="Lung",$B$12="2011/12"),DATA!W55,IF(AND($B$10="Lung",$B$12=2013),DATA!W90,IF(AND($B$10="Lung",$B$12=2014),DATA!W125,IF(AND($B$10="Breast",$B$12=2010),DATA!AF20,IF(AND($B$10="Breast",$B$12="2011/12"),DATA!AF55,IF(AND($B$10="Breast",$B$12=2013),DATA!AF90,IF(AND($B$10="Breast",$B$12=2014),DATA!AF125,IF(AND($B$10="Prostate",$B$12=2010),DATA!AO20,IF(AND($B$10="Prostate",$B$12="2011/12"),DATA!AO55,IF(AND($B$10="Prostate",$B$12=2013),DATA!AO90,IF(AND($B$10="Prostate",$B$12=2014),DATA!AO90,IF(AND($B$10="Head and neck",$B$12=2010),DATA!AX20,IF(AND($B$10="Head and neck",$B$12="2011/12"),DATA!AX55,IF(AND($B$10="Head and neck",$B$12=2013),DATA!AX90,IF(AND($B$10="Head and neck",$B$12=2014),DATA!AX125,IF(AND($B$10="Upper GI",$B$12=2010),DATA!BG20,IF(AND($B$10="Upper GI",$B$12="2011/12"),DATA!BG55,IF(AND($B$10="Upper GI",$B$12=2013),DATA!BG90,IF(AND($B$10="Upper GI",$B$12=2014),DATA!BG125,IF(AND($B$10="Bladder",$B$12=2010),DATA!BP20,IF(AND($B$10="Bladder",$B$12="2011/12"),DATA!BP55,IF(AND($B$10="Bladder",$B$12=2013),DATA!BP90,IF(AND($B$10="Bladder",$B$12=2014),DATA!BP125,IF(AND($B$10="Haematological",$B$12=2010),DATA!BY20,IF(AND($B$10="Haematological",$B$12="2011/12"),DATA!BY55,IF(AND($B$10="Haematological",$B$12=2013),DATA!BY90,IF(AND($B$10="Haematological",$B$12=2014),DATA!BY125,IF(AND($B$10="Skin",$B$12=2010),DATA!CH20,IF(AND($B$10="Skin",$B$12="2011/12"),DATA!CH55,IF(AND($B$10="Skin",$B$12=2013),DATA!CH90,IF(AND($B$10="Skin",$B$12=2014),DATA!CH125,IF(AND($B$10="Female reproductive",$B$12=2010),DATA!CQ20,IF(AND($B$10="Female reproductive",$B$12="2011/12"),DATA!CQ55,IF(AND($B$10="Female reproductive",$B$12=2013),DATA!CQ90,IF(AND($B$10="Female reproductive",$B$12=2014),DATA!CQ125,IF(AND($B$10="In situ urinary",$B$12=2010),DATA!CZ20,IF(AND($B$10="In situ urinary",$B$12="2011/12"),DATA!CZ55,IF(AND($B$10="In situ urinary",$B$12=2013),DATA!CZ90,IF(AND($B$10="In situ urinary",$B$12=2014),DATA!CZ125,IF(AND($B$10="All sites",$B$12=2010),DATA!E20,IF(AND($B$10="All sites",$B$12="2011/12"),DATA!E55,IF(AND($B$10="All sites",$B$12=2013),DATA!E90,IF(AND($B$10="All sites",$B$12=2014),DATA!E125,FALSE))))))))))))))))))))))))))))))))))))))))))))))))</f>
        <v>481</v>
      </c>
      <c r="H21" s="31">
        <f>IF(AND($B$10="Colorectal",$B$12=2010),DATA!O20,IF(AND($B$10="Colorectal",$B$12="2011/12"),DATA!O55,IF(AND($B$10="Colorectal",$B$12=2013),DATA!O90,IF(AND($B$10="Colorectal",$B$12=2014),DATA!O125,IF(AND($B$10="Lung",$B$12=2010),DATA!X20,IF(AND($B$10="Lung",$B$12="2011/12"),DATA!X55,IF(AND($B$10="Lung",$B$12=2013),DATA!X90,IF(AND($B$10="Lung",$B$12=2014),DATA!X125,IF(AND($B$10="Breast",$B$12=2010),DATA!AG20,IF(AND($B$10="Breast",$B$12="2011/12"),DATA!AG55,IF(AND($B$10="Breast",$B$12=2013),DATA!AG90,IF(AND($B$10="Breast",$B$12=2014),DATA!AG125,IF(AND($B$10="Prostate",$B$12=2010),DATA!AP20,IF(AND($B$10="Prostate",$B$12="2011/12"),DATA!AP55,IF(AND($B$10="Prostate",$B$12=2013),DATA!AP90,IF(AND($B$10="Prostate",$B$12=2014),DATA!AP90,IF(AND($B$10="Head and neck",$B$12=2010),DATA!AY20,IF(AND($B$10="Head and neck",$B$12="2011/12"),DATA!AY55,IF(AND($B$10="Head and neck",$B$12=2013),DATA!AY90,IF(AND($B$10="Head and neck",$B$12=2014),DATA!AY125,IF(AND($B$10="Upper GI",$B$12=2010),DATA!BH20,IF(AND($B$10="Upper GI",$B$12="2011/12"),DATA!BH55,IF(AND($B$10="Upper GI",$B$12=2013),DATA!BH90,IF(AND($B$10="Upper GI",$B$12=2014),DATA!BH125,IF(AND($B$10="Bladder",$B$12=2010),DATA!BQ20,IF(AND($B$10="Bladder",$B$12="2011/12"),DATA!BQ55,IF(AND($B$10="Bladder",$B$12=2013),DATA!BQ90,IF(AND($B$10="Bladder",$B$12=2014),DATA!BQ125,IF(AND($B$10="Haematological",$B$12=2010),DATA!BZ20,IF(AND($B$10="Haematological",$B$12="2011/12"),DATA!BZ55,IF(AND($B$10="Haematological",$B$12=2013),DATA!BZ90,IF(AND($B$10="Haematological",$B$12=2014),DATA!BZ125,IF(AND($B$10="Skin",$B$12=2010),DATA!CI20,IF(AND($B$10="Skin",$B$12="2011/12"),DATA!CI55,IF(AND($B$10="Skin",$B$12=2013),DATA!CI90,IF(AND($B$10="Skin",$B$12=2014),DATA!CI125,IF(AND($B$10="Female reproductive",$B$12=2010),DATA!CR20,IF(AND($B$10="Female reproductive",$B$12="2011/12"),DATA!CR55,IF(AND($B$10="Female reproductive",$B$12=2013),DATA!CR90,IF(AND($B$10="Female reproductive",$B$12=2014),DATA!CR125,IF(AND($B$10="In situ urinary",$B$12=2010),DATA!DA20,IF(AND($B$10="In situ urinary",$B$12="2011/12"),DATA!DA55,IF(AND($B$10="In situ urinary",$B$12=2013),DATA!DA90,IF(AND($B$10="In situ urinary",$B$12=2014),DATA!DA125,IF(AND($B$10="All sites",$B$12=2010),DATA!F20,IF(AND($B$10="All sites",$B$12="2011/12"),DATA!F55,IF(AND($B$10="All sites",$B$12=2013),DATA!F90,IF(AND($B$10="All sites",$B$12=2014),DATA!F125,FALSE))))))))))))))))))))))))))))))))))))))))))))))))</f>
        <v>17.7</v>
      </c>
      <c r="I21" s="163">
        <f>IF(AND($B$10="Colorectal",$B$12=2010),DATA!P20,IF(AND($B$10="Colorectal",$B$12="2011/12"),DATA!P55,IF(AND($B$10="Colorectal",$B$12=2013),DATA!P90,IF(AND($B$10="Colorectal",$B$12=2014),DATA!P125,IF(AND($B$10="Lung",$B$12=2010),DATA!Y20,IF(AND($B$10="Lung",$B$12="2011/12"),DATA!Y55,IF(AND($B$10="Lung",$B$12=2013),DATA!Y90,IF(AND($B$10="Lung",$B$12=2014),DATA!Y125,IF(AND($B$10="Breast",$B$12=2010),DATA!AH20,IF(AND($B$10="Breast",$B$12="2011/12"),DATA!AH55,IF(AND($B$10="Breast",$B$12=2013),DATA!AH90,IF(AND($B$10="Breast",$B$12=2014),DATA!AH125,IF(AND($B$10="Prostate",$B$12=2010),DATA!AQ20,IF(AND($B$10="Prostate",$B$12="2011/12"),DATA!AQ55,IF(AND($B$10="Prostate",$B$12=2013),DATA!AQ90,IF(AND($B$10="Prostate",$B$12=2014),DATA!AQ90,IF(AND($B$10="Head and neck",$B$12=2010),DATA!AZ20,IF(AND($B$10="Head and neck",$B$12="2011/12"),DATA!AZ55,IF(AND($B$10="Head and neck",$B$12=2013),DATA!AZ90,IF(AND($B$10="Head and neck",$B$12=2014),DATA!AZ125,IF(AND($B$10="Upper GI",$B$12=2010),DATA!BI20,IF(AND($B$10="Upper GI",$B$12="2011/12"),DATA!BI55,IF(AND($B$10="Upper GI",$B$12=2013),DATA!BI90,IF(AND($B$10="Upper GI",$B$12=2014),DATA!BI125,IF(AND($B$10="Bladder",$B$12=2010),DATA!BR20,IF(AND($B$10="Bladder",$B$12="2011/12"),DATA!BR55,IF(AND($B$10="Bladder",$B$12=2013),DATA!BR90,IF(AND($B$10="Bladder",$B$12=2014),DATA!BR125,IF(AND($B$10="Haematological",$B$12=2010),DATA!CA20,IF(AND($B$10="Haematological",$B$12="2011/12"),DATA!CA55,IF(AND($B$10="Haematological",$B$12=2013),DATA!CA90,IF(AND($B$10="Haematological",$B$12=2014),DATA!CA125,IF(AND($B$10="Skin",$B$12=2010),DATA!CJ20,IF(AND($B$10="Skin",$B$12="2011/12"),DATA!CJ55,IF(AND($B$10="Skin",$B$12=2013),DATA!CJ90,IF(AND($B$10="Skin",$B$12=2014),DATA!CJ125,IF(AND($B$10="Female reproductive",$B$12=2010),DATA!CS20,IF(AND($B$10="Female reproductive",$B$12="2011/12"),DATA!CS55,IF(AND($B$10="Female reproductive",$B$12=2013),DATA!CS90,IF(AND($B$10="Female reproductive",$B$12=2014),DATA!CS125,IF(AND($B$10="In situ urinary",$B$12=2010),DATA!DB20,IF(AND($B$10="In situ urinary",$B$12="2011/12"),DATA!DB55,IF(AND($B$10="In situ urinary",$B$12=2013),DATA!DB90,IF(AND($B$10="In situ urinary",$B$12=2014),DATA!DB125,IF(AND($B$10="All sites",$B$12=2010),DATA!G20,IF(AND($B$10="All sites",$B$12="2011/12"),DATA!G55,IF(AND($B$10="All sites",$B$12=2013),DATA!G90,IF(AND($B$10="All sites",$B$12=2014),DATA!G125,FALSE))))))))))))))))))))))))))))))))))))))))))))))))</f>
        <v>1505</v>
      </c>
      <c r="J21" s="31">
        <f>IF(AND($B$10="Colorectal",$B$12=2010),DATA!Q20,IF(AND($B$10="Colorectal",$B$12="2011/12"),DATA!Q55,IF(AND($B$10="Colorectal",$B$12=2013),DATA!Q90,IF(AND($B$10="Colorectal",$B$12=2014),DATA!Q125,IF(AND($B$10="Lung",$B$12=2010),DATA!Z20,IF(AND($B$10="Lung",$B$12="2011/12"),DATA!Z55,IF(AND($B$10="Lung",$B$12=2013),DATA!Z90,IF(AND($B$10="Lung",$B$12=2014),DATA!Z125,IF(AND($B$10="Breast",$B$12=2010),DATA!AI20,IF(AND($B$10="Breast",$B$12="2011/12"),DATA!AI55,IF(AND($B$10="Breast",$B$12=2013),DATA!AI90,IF(AND($B$10="Breast",$B$12=2014),DATA!AI125,IF(AND($B$10="Prostate",$B$12=2010),DATA!AR20,IF(AND($B$10="Prostate",$B$12="2011/12"),DATA!AR55,IF(AND($B$10="Prostate",$B$12=2013),DATA!AR90,IF(AND($B$10="Prostate",$B$12=2014),DATA!AR90,IF(AND($B$10="Head and neck",$B$12=2010),DATA!BA20,IF(AND($B$10="Head and neck",$B$12="2011/12"),DATA!BA55,IF(AND($B$10="Head and neck",$B$12=2013),DATA!BA90,IF(AND($B$10="Head and neck",$B$12=2014),DATA!BA125,IF(AND($B$10="Upper GI",$B$12=2010),DATA!BJ20,IF(AND($B$10="Upper GI",$B$12="2011/12"),DATA!BJ55,IF(AND($B$10="Upper GI",$B$12=2013),DATA!BJ90,IF(AND($B$10="Upper GI",$B$12=2014),DATA!BJ125,IF(AND($B$10="Bladder",$B$12=2010),DATA!BS20,IF(AND($B$10="Bladder",$B$12="2011/12"),DATA!BS55,IF(AND($B$10="Bladder",$B$12=2013),DATA!BS90,IF(AND($B$10="Bladder",$B$12=2014),DATA!BS125,IF(AND($B$10="Haematological",$B$12=2010),DATA!CB20,IF(AND($B$10="Haematological",$B$12="2011/12"),DATA!CB55,IF(AND($B$10="Haematological",$B$12=2013),DATA!CB90,IF(AND($B$10="Haematological",$B$12=2014),DATA!CB125,IF(AND($B$10="Skin",$B$12=2010),DATA!CK20,IF(AND($B$10="Skin",$B$12="2011/12"),DATA!CK55,IF(AND($B$10="Skin",$B$12=2013),DATA!CK90,IF(AND($B$10="Skin",$B$12=2014),DATA!CK125,IF(AND($B$10="Female reproductive",$B$12=2010),DATA!CT20,IF(AND($B$10="Female reproductive",$B$12="2011/12"),DATA!CT55,IF(AND($B$10="Female reproductive",$B$12=2013),DATA!CT90,IF(AND($B$10="Female reproductive",$B$12=2014),DATA!CT125,IF(AND($B$10="In situ urinary",$B$12=2010),DATA!DC20,IF(AND($B$10="In situ urinary",$B$12="2011/12"),DATA!DC55,IF(AND($B$10="In situ urinary",$B$12=2013),DATA!DC90,IF(AND($B$10="In situ urinary",$B$12=2014),DATA!DC125,IF(AND($B$10="All sites",$B$12=2010),DATA!H20,IF(AND($B$10="All sites",$B$12="2011/12"),DATA!H55,IF(AND($B$10="All sites",$B$12=2013),DATA!H90,IF(AND($B$10="All sites",$B$12=2014),DATA!H125,FALSE))))))))))))))))))))))))))))))))))))))))))))))))</f>
        <v>16.399999999999999</v>
      </c>
      <c r="K21" s="169">
        <f>IF(AND($B$10="Colorectal",$B$12=2010),DATA!R20,IF(AND($B$10="Colorectal",$B$12="2011/12"),DATA!R55,IF(AND($B$10="Colorectal",$B$12=2013),DATA!R90,IF(AND($B$10="Colorectal",$B$12=2014),DATA!R125,IF(AND($B$10="Lung",$B$12=2010),DATA!AA20,IF(AND($B$10="Lung",$B$12="2011/12"),DATA!AA55,IF(AND($B$10="Lung",$B$12=2013),DATA!AA90,IF(AND($B$10="Lung",$B$12=2014),DATA!AA125,IF(AND($B$10="Breast",$B$12=2010),DATA!AJ20,IF(AND($B$10="Breast",$B$12="2011/12"),DATA!AJ55,IF(AND($B$10="Breast",$B$12=2013),DATA!AJ90,IF(AND($B$10="Breast",$B$12=2014),DATA!AJ125,IF(AND($B$10="Prostate",$B$12=2010),DATA!AS20,IF(AND($B$10="Prostate",$B$12="2011/12"),DATA!AS55,IF(AND($B$10="Prostate",$B$12=2013),DATA!AS90,IF(AND($B$10="Prostate",$B$12=2014),DATA!AS90,IF(AND($B$10="Head and neck",$B$12=2010),DATA!BB20,IF(AND($B$10="Head and neck",$B$12="2011/12"),DATA!BB55,IF(AND($B$10="Head and neck",$B$12=2013),DATA!BB90,IF(AND($B$10="Head and neck",$B$12=2014),DATA!BB125,IF(AND($B$10="Upper GI",$B$12=2010),DATA!BK20,IF(AND($B$10="Upper GI",$B$12="2011/12"),DATA!BK55,IF(AND($B$10="Upper GI",$B$12=2013),DATA!BK90,IF(AND($B$10="Upper GI",$B$12=2014),DATA!BK125,IF(AND($B$10="Bladder",$B$12=2010),DATA!BT20,IF(AND($B$10="Bladder",$B$12="2011/12"),DATA!BT55,IF(AND($B$10="Bladder",$B$12=2013),DATA!BT90,IF(AND($B$10="Bladder",$B$12=2014),DATA!BT125,IF(AND($B$10="Haematological",$B$12=2010),DATA!CC20,IF(AND($B$10="Haematological",$B$12="2011/12"),DATA!CC55,IF(AND($B$10="Haematological",$B$12=2013),DATA!CC90,IF(AND($B$10="Haematological",$B$12=2014),DATA!CC125,IF(AND($B$10="Skin",$B$12=2010),DATA!CL20,IF(AND($B$10="Skin",$B$12="2011/12"),DATA!CL55,IF(AND($B$10="Skin",$B$12=2013),DATA!CL90,IF(AND($B$10="Skin",$B$12=2014),DATA!CL125,IF(AND($B$10="Female reproductive",$B$12=2010),DATA!CU20,IF(AND($B$10="Female reproductive",$B$12="2011/12"),DATA!CU55,IF(AND($B$10="Female reproductive",$B$12=2013),DATA!CU90,IF(AND($B$10="Female reproductive",$B$12=2014),DATA!CU125,IF(AND($B$10="In situ urinary",$B$12=2010),DATA!DD20,IF(AND($B$10="In situ urinary",$B$12="2011/12"),DATA!DD55,IF(AND($B$10="In situ urinary",$B$12=2013),DATA!DD90,IF(AND($B$10="In situ urinary",$B$12=2014),DATA!DD125,IF(AND($B$10="All sites",$B$12=2010),DATA!I20,IF(AND($B$10="All sites",$B$12="2011/12"),DATA!I55,IF(AND($B$10="All sites",$B$12=2013),DATA!I90,IF(AND($B$10="All sites",$B$12=2014),DATA!I125,FALSE))))))))))))))))))))))))))))))))))))))))))))))))</f>
        <v>1.3000000000000007</v>
      </c>
      <c r="L21" s="31">
        <f>IF(AND($B$10="Colorectal",$B$12=2010),DATA!S20,IF(AND($B$10="Colorectal",$B$12="2011/12"),DATA!S55,IF(AND($B$10="Colorectal",$B$12=2013),DATA!S90,IF(AND($B$10="Colorectal",$B$12=2014),DATA!S125,IF(AND($B$10="Lung",$B$12=2010),DATA!AB20,IF(AND($B$10="Lung",$B$12="2011/12"),DATA!AB55,IF(AND($B$10="Lung",$B$12=2013),DATA!AB90,IF(AND($B$10="Lung",$B$12=2014),DATA!AB125,IF(AND($B$10="Breast",$B$12=2010),DATA!AK20,IF(AND($B$10="Breast",$B$12="2011/12"),DATA!AK55,IF(AND($B$10="Breast",$B$12=2013),DATA!AK90,IF(AND($B$10="Breast",$B$12=2014),DATA!AK125,IF(AND($B$10="Prostate",$B$12=2010),DATA!AT20,IF(AND($B$10="Prostate",$B$12="2011/12"),DATA!AT55,IF(AND($B$10="Prostate",$B$12=2013),DATA!AT90,IF(AND($B$10="Prostate",$B$12=2014),DATA!AT90,IF(AND($B$10="Head and neck",$B$12=2010),DATA!BC20,IF(AND($B$10="Head and neck",$B$12="2011/12"),DATA!BC55,IF(AND($B$10="Head and neck",$B$12=2013),DATA!BC90,IF(AND($B$10="Head and neck",$B$12=2014),DATA!BC125,IF(AND($B$10="Upper GI",$B$12=2010),DATA!BL20,IF(AND($B$10="Upper GI",$B$12="2011/12"),DATA!BL55,IF(AND($B$10="Upper GI",$B$12=2013),DATA!BL90,IF(AND($B$10="Upper GI",$B$12=2014),DATA!BL125,IF(AND($B$10="Bladder",$B$12=2010),DATA!BU20,IF(AND($B$10="Bladder",$B$12="2011/12"),DATA!BU55,IF(AND($B$10="Bladder",$B$12=2013),DATA!BU90,IF(AND($B$10="Bladder",$B$12=2014),DATA!BU125,IF(AND($B$10="Haematological",$B$12=2010),DATA!CD20,IF(AND($B$10="Haematological",$B$12="2011/12"),DATA!CD55,IF(AND($B$10="Haematological",$B$12=2013),DATA!CD90,IF(AND($B$10="Haematological",$B$12=2014),DATA!CD125,IF(AND($B$10="Skin",$B$12=2010),DATA!CM20,IF(AND($B$10="Skin",$B$12="2011/12"),DATA!CM55,IF(AND($B$10="Skin",$B$12=2013),DATA!CM90,IF(AND($B$10="Skin",$B$12=2014),DATA!CM125,IF(AND($B$10="Female reproductive",$B$12=2010),DATA!CV20,IF(AND($B$10="Female reproductive",$B$12="2011/12"),DATA!CV55,IF(AND($B$10="Female reproductive",$B$12=2013),DATA!CV90,IF(AND($B$10="Female reproductive",$B$12=2014),DATA!CV125,IF(AND($B$10="In situ urinary",$B$12=2010),DATA!DE20,IF(AND($B$10="In situ urinary",$B$12="2011/12"),DATA!DE55,IF(AND($B$10="In situ urinary",$B$12=2013),DATA!DE90,IF(AND($B$10="In situ urinary",$B$12=2014),DATA!DE125,IF(AND($B$10="All sites",$B$12=2010),DATA!J20,IF(AND($B$10="All sites",$B$12="2011/12"),DATA!J55,IF(AND($B$10="All sites",$B$12=2013),DATA!J90,IF(AND($B$10="All sites",$B$12=2014),DATA!J125,FALSE))))))))))))))))))))))))))))))))))))))))))))))))</f>
        <v>7.9268292682926882</v>
      </c>
    </row>
    <row r="22" spans="2:14" ht="12.6" customHeight="1" x14ac:dyDescent="0.2">
      <c r="B22" s="40" t="s">
        <v>36</v>
      </c>
      <c r="C22" s="40"/>
      <c r="E22" s="193"/>
      <c r="F22" s="32" t="s">
        <v>37</v>
      </c>
      <c r="G22" s="158">
        <f>IF(AND($B$10="Colorectal",$B$12=2010),DATA!N21,IF(AND($B$10="Colorectal",$B$12="2011/12"),DATA!N56,IF(AND($B$10="Colorectal",$B$12=2013),DATA!N91,IF(AND($B$10="Colorectal",$B$12=2014),DATA!N126,IF(AND($B$10="Lung",$B$12=2010),DATA!W21,IF(AND($B$10="Lung",$B$12="2011/12"),DATA!W56,IF(AND($B$10="Lung",$B$12=2013),DATA!W91,IF(AND($B$10="Lung",$B$12=2014),DATA!W126,IF(AND($B$10="Breast",$B$12=2010),DATA!AF21,IF(AND($B$10="Breast",$B$12="2011/12"),DATA!AF56,IF(AND($B$10="Breast",$B$12=2013),DATA!AF91,IF(AND($B$10="Breast",$B$12=2014),DATA!AF126,IF(AND($B$10="Prostate",$B$12=2010),DATA!AO21,IF(AND($B$10="Prostate",$B$12="2011/12"),DATA!AO56,IF(AND($B$10="Prostate",$B$12=2013),DATA!AO91,IF(AND($B$10="Prostate",$B$12=2014),DATA!AO91,IF(AND($B$10="Head and neck",$B$12=2010),DATA!AX21,IF(AND($B$10="Head and neck",$B$12="2011/12"),DATA!AX56,IF(AND($B$10="Head and neck",$B$12=2013),DATA!AX91,IF(AND($B$10="Head and neck",$B$12=2014),DATA!AX126,IF(AND($B$10="Upper GI",$B$12=2010),DATA!BG21,IF(AND($B$10="Upper GI",$B$12="2011/12"),DATA!BG56,IF(AND($B$10="Upper GI",$B$12=2013),DATA!BG91,IF(AND($B$10="Upper GI",$B$12=2014),DATA!BG126,IF(AND($B$10="Bladder",$B$12=2010),DATA!BP21,IF(AND($B$10="Bladder",$B$12="2011/12"),DATA!BP56,IF(AND($B$10="Bladder",$B$12=2013),DATA!BP91,IF(AND($B$10="Bladder",$B$12=2014),DATA!BP126,IF(AND($B$10="Haematological",$B$12=2010),DATA!BY21,IF(AND($B$10="Haematological",$B$12="2011/12"),DATA!BY56,IF(AND($B$10="Haematological",$B$12=2013),DATA!BY91,IF(AND($B$10="Haematological",$B$12=2014),DATA!BY126,IF(AND($B$10="Skin",$B$12=2010),DATA!CH21,IF(AND($B$10="Skin",$B$12="2011/12"),DATA!CH56,IF(AND($B$10="Skin",$B$12=2013),DATA!CH91,IF(AND($B$10="Skin",$B$12=2014),DATA!CH126,IF(AND($B$10="Female reproductive",$B$12=2010),DATA!CQ21,IF(AND($B$10="Female reproductive",$B$12="2011/12"),DATA!CQ56,IF(AND($B$10="Female reproductive",$B$12=2013),DATA!CQ91,IF(AND($B$10="Female reproductive",$B$12=2014),DATA!CQ126,IF(AND($B$10="In situ urinary",$B$12=2010),DATA!CZ21,IF(AND($B$10="In situ urinary",$B$12="2011/12"),DATA!CZ56,IF(AND($B$10="In situ urinary",$B$12=2013),DATA!CZ91,IF(AND($B$10="In situ urinary",$B$12=2014),DATA!CZ126,IF(AND($B$10="All sites",$B$12=2010),DATA!E21,IF(AND($B$10="All sites",$B$12="2011/12"),DATA!E56,IF(AND($B$10="All sites",$B$12=2013),DATA!E91,IF(AND($B$10="All sites",$B$12=2014),DATA!E126,FALSE))))))))))))))))))))))))))))))))))))))))))))))))</f>
        <v>313</v>
      </c>
      <c r="H22" s="35">
        <f>IF(AND($B$10="Colorectal",$B$12=2010),DATA!O21,IF(AND($B$10="Colorectal",$B$12="2011/12"),DATA!O56,IF(AND($B$10="Colorectal",$B$12=2013),DATA!O91,IF(AND($B$10="Colorectal",$B$12=2014),DATA!O126,IF(AND($B$10="Lung",$B$12=2010),DATA!X21,IF(AND($B$10="Lung",$B$12="2011/12"),DATA!X56,IF(AND($B$10="Lung",$B$12=2013),DATA!X91,IF(AND($B$10="Lung",$B$12=2014),DATA!X126,IF(AND($B$10="Breast",$B$12=2010),DATA!AG21,IF(AND($B$10="Breast",$B$12="2011/12"),DATA!AG56,IF(AND($B$10="Breast",$B$12=2013),DATA!AG91,IF(AND($B$10="Breast",$B$12=2014),DATA!AG126,IF(AND($B$10="Prostate",$B$12=2010),DATA!AP21,IF(AND($B$10="Prostate",$B$12="2011/12"),DATA!AP56,IF(AND($B$10="Prostate",$B$12=2013),DATA!AP91,IF(AND($B$10="Prostate",$B$12=2014),DATA!AP91,IF(AND($B$10="Head and neck",$B$12=2010),DATA!AY21,IF(AND($B$10="Head and neck",$B$12="2011/12"),DATA!AY56,IF(AND($B$10="Head and neck",$B$12=2013),DATA!AY91,IF(AND($B$10="Head and neck",$B$12=2014),DATA!AY126,IF(AND($B$10="Upper GI",$B$12=2010),DATA!BH21,IF(AND($B$10="Upper GI",$B$12="2011/12"),DATA!BH56,IF(AND($B$10="Upper GI",$B$12=2013),DATA!BH91,IF(AND($B$10="Upper GI",$B$12=2014),DATA!BH126,IF(AND($B$10="Bladder",$B$12=2010),DATA!BQ21,IF(AND($B$10="Bladder",$B$12="2011/12"),DATA!BQ56,IF(AND($B$10="Bladder",$B$12=2013),DATA!BQ91,IF(AND($B$10="Bladder",$B$12=2014),DATA!BQ126,IF(AND($B$10="Haematological",$B$12=2010),DATA!BZ21,IF(AND($B$10="Haematological",$B$12="2011/12"),DATA!BZ56,IF(AND($B$10="Haematological",$B$12=2013),DATA!BZ91,IF(AND($B$10="Haematological",$B$12=2014),DATA!BZ126,IF(AND($B$10="Skin",$B$12=2010),DATA!CI21,IF(AND($B$10="Skin",$B$12="2011/12"),DATA!CI56,IF(AND($B$10="Skin",$B$12=2013),DATA!CI91,IF(AND($B$10="Skin",$B$12=2014),DATA!CI126,IF(AND($B$10="Female reproductive",$B$12=2010),DATA!CR21,IF(AND($B$10="Female reproductive",$B$12="2011/12"),DATA!CR56,IF(AND($B$10="Female reproductive",$B$12=2013),DATA!CR91,IF(AND($B$10="Female reproductive",$B$12=2014),DATA!CR126,IF(AND($B$10="In situ urinary",$B$12=2010),DATA!DA21,IF(AND($B$10="In situ urinary",$B$12="2011/12"),DATA!DA56,IF(AND($B$10="In situ urinary",$B$12=2013),DATA!DA91,IF(AND($B$10="In situ urinary",$B$12=2014),DATA!DA126,IF(AND($B$10="All sites",$B$12=2010),DATA!F21,IF(AND($B$10="All sites",$B$12="2011/12"),DATA!F56,IF(AND($B$10="All sites",$B$12=2013),DATA!F91,IF(AND($B$10="All sites",$B$12=2014),DATA!F126,FALSE))))))))))))))))))))))))))))))))))))))))))))))))</f>
        <v>11.5</v>
      </c>
      <c r="I22" s="164">
        <f>IF(AND($B$10="Colorectal",$B$12=2010),DATA!P21,IF(AND($B$10="Colorectal",$B$12="2011/12"),DATA!P56,IF(AND($B$10="Colorectal",$B$12=2013),DATA!P91,IF(AND($B$10="Colorectal",$B$12=2014),DATA!P126,IF(AND($B$10="Lung",$B$12=2010),DATA!Y21,IF(AND($B$10="Lung",$B$12="2011/12"),DATA!Y56,IF(AND($B$10="Lung",$B$12=2013),DATA!Y91,IF(AND($B$10="Lung",$B$12=2014),DATA!Y126,IF(AND($B$10="Breast",$B$12=2010),DATA!AH21,IF(AND($B$10="Breast",$B$12="2011/12"),DATA!AH56,IF(AND($B$10="Breast",$B$12=2013),DATA!AH91,IF(AND($B$10="Breast",$B$12=2014),DATA!AH126,IF(AND($B$10="Prostate",$B$12=2010),DATA!AQ21,IF(AND($B$10="Prostate",$B$12="2011/12"),DATA!AQ56,IF(AND($B$10="Prostate",$B$12=2013),DATA!AQ91,IF(AND($B$10="Prostate",$B$12=2014),DATA!AQ91,IF(AND($B$10="Head and neck",$B$12=2010),DATA!AZ21,IF(AND($B$10="Head and neck",$B$12="2011/12"),DATA!AZ56,IF(AND($B$10="Head and neck",$B$12=2013),DATA!AZ91,IF(AND($B$10="Head and neck",$B$12=2014),DATA!AZ126,IF(AND($B$10="Upper GI",$B$12=2010),DATA!BI21,IF(AND($B$10="Upper GI",$B$12="2011/12"),DATA!BI56,IF(AND($B$10="Upper GI",$B$12=2013),DATA!BI91,IF(AND($B$10="Upper GI",$B$12=2014),DATA!BI126,IF(AND($B$10="Bladder",$B$12=2010),DATA!BR21,IF(AND($B$10="Bladder",$B$12="2011/12"),DATA!BR56,IF(AND($B$10="Bladder",$B$12=2013),DATA!BR91,IF(AND($B$10="Bladder",$B$12=2014),DATA!BR126,IF(AND($B$10="Haematological",$B$12=2010),DATA!CA21,IF(AND($B$10="Haematological",$B$12="2011/12"),DATA!CA56,IF(AND($B$10="Haematological",$B$12=2013),DATA!CA91,IF(AND($B$10="Haematological",$B$12=2014),DATA!CA126,IF(AND($B$10="Skin",$B$12=2010),DATA!CJ21,IF(AND($B$10="Skin",$B$12="2011/12"),DATA!CJ56,IF(AND($B$10="Skin",$B$12=2013),DATA!CJ91,IF(AND($B$10="Skin",$B$12=2014),DATA!CJ126,IF(AND($B$10="Female reproductive",$B$12=2010),DATA!CS21,IF(AND($B$10="Female reproductive",$B$12="2011/12"),DATA!CS56,IF(AND($B$10="Female reproductive",$B$12=2013),DATA!CS91,IF(AND($B$10="Female reproductive",$B$12=2014),DATA!CS126,IF(AND($B$10="In situ urinary",$B$12=2010),DATA!DB21,IF(AND($B$10="In situ urinary",$B$12="2011/12"),DATA!DB56,IF(AND($B$10="In situ urinary",$B$12=2013),DATA!DB91,IF(AND($B$10="In situ urinary",$B$12=2014),DATA!DB126,IF(AND($B$10="All sites",$B$12=2010),DATA!G21,IF(AND($B$10="All sites",$B$12="2011/12"),DATA!G56,IF(AND($B$10="All sites",$B$12=2013),DATA!G91,IF(AND($B$10="All sites",$B$12=2014),DATA!G126,FALSE))))))))))))))))))))))))))))))))))))))))))))))))</f>
        <v>1112</v>
      </c>
      <c r="J22" s="35">
        <f>IF(AND($B$10="Colorectal",$B$12=2010),DATA!Q21,IF(AND($B$10="Colorectal",$B$12="2011/12"),DATA!Q56,IF(AND($B$10="Colorectal",$B$12=2013),DATA!Q91,IF(AND($B$10="Colorectal",$B$12=2014),DATA!Q126,IF(AND($B$10="Lung",$B$12=2010),DATA!Z21,IF(AND($B$10="Lung",$B$12="2011/12"),DATA!Z56,IF(AND($B$10="Lung",$B$12=2013),DATA!Z91,IF(AND($B$10="Lung",$B$12=2014),DATA!Z126,IF(AND($B$10="Breast",$B$12=2010),DATA!AI21,IF(AND($B$10="Breast",$B$12="2011/12"),DATA!AI56,IF(AND($B$10="Breast",$B$12=2013),DATA!AI91,IF(AND($B$10="Breast",$B$12=2014),DATA!AI126,IF(AND($B$10="Prostate",$B$12=2010),DATA!AR21,IF(AND($B$10="Prostate",$B$12="2011/12"),DATA!AR56,IF(AND($B$10="Prostate",$B$12=2013),DATA!AR91,IF(AND($B$10="Prostate",$B$12=2014),DATA!AR91,IF(AND($B$10="Head and neck",$B$12=2010),DATA!BA21,IF(AND($B$10="Head and neck",$B$12="2011/12"),DATA!BA56,IF(AND($B$10="Head and neck",$B$12=2013),DATA!BA91,IF(AND($B$10="Head and neck",$B$12=2014),DATA!BA126,IF(AND($B$10="Upper GI",$B$12=2010),DATA!BJ21,IF(AND($B$10="Upper GI",$B$12="2011/12"),DATA!BJ56,IF(AND($B$10="Upper GI",$B$12=2013),DATA!BJ91,IF(AND($B$10="Upper GI",$B$12=2014),DATA!BJ126,IF(AND($B$10="Bladder",$B$12=2010),DATA!BS21,IF(AND($B$10="Bladder",$B$12="2011/12"),DATA!BS56,IF(AND($B$10="Bladder",$B$12=2013),DATA!BS91,IF(AND($B$10="Bladder",$B$12=2014),DATA!BS126,IF(AND($B$10="Haematological",$B$12=2010),DATA!CB21,IF(AND($B$10="Haematological",$B$12="2011/12"),DATA!CB56,IF(AND($B$10="Haematological",$B$12=2013),DATA!CB91,IF(AND($B$10="Haematological",$B$12=2014),DATA!CB126,IF(AND($B$10="Skin",$B$12=2010),DATA!CK21,IF(AND($B$10="Skin",$B$12="2011/12"),DATA!CK56,IF(AND($B$10="Skin",$B$12=2013),DATA!CK91,IF(AND($B$10="Skin",$B$12=2014),DATA!CK126,IF(AND($B$10="Female reproductive",$B$12=2010),DATA!CT21,IF(AND($B$10="Female reproductive",$B$12="2011/12"),DATA!CT56,IF(AND($B$10="Female reproductive",$B$12=2013),DATA!CT91,IF(AND($B$10="Female reproductive",$B$12=2014),DATA!CT126,IF(AND($B$10="In situ urinary",$B$12=2010),DATA!DC21,IF(AND($B$10="In situ urinary",$B$12="2011/12"),DATA!DC56,IF(AND($B$10="In situ urinary",$B$12=2013),DATA!DC91,IF(AND($B$10="In situ urinary",$B$12=2014),DATA!DC126,IF(AND($B$10="All sites",$B$12=2010),DATA!H21,IF(AND($B$10="All sites",$B$12="2011/12"),DATA!H56,IF(AND($B$10="All sites",$B$12=2013),DATA!H91,IF(AND($B$10="All sites",$B$12=2014),DATA!H126,FALSE))))))))))))))))))))))))))))))))))))))))))))))))</f>
        <v>12.1</v>
      </c>
      <c r="K22" s="170">
        <f>IF(AND($B$10="Colorectal",$B$12=2010),DATA!R21,IF(AND($B$10="Colorectal",$B$12="2011/12"),DATA!R56,IF(AND($B$10="Colorectal",$B$12=2013),DATA!R91,IF(AND($B$10="Colorectal",$B$12=2014),DATA!R126,IF(AND($B$10="Lung",$B$12=2010),DATA!AA21,IF(AND($B$10="Lung",$B$12="2011/12"),DATA!AA56,IF(AND($B$10="Lung",$B$12=2013),DATA!AA91,IF(AND($B$10="Lung",$B$12=2014),DATA!AA126,IF(AND($B$10="Breast",$B$12=2010),DATA!AJ21,IF(AND($B$10="Breast",$B$12="2011/12"),DATA!AJ56,IF(AND($B$10="Breast",$B$12=2013),DATA!AJ91,IF(AND($B$10="Breast",$B$12=2014),DATA!AJ126,IF(AND($B$10="Prostate",$B$12=2010),DATA!AS21,IF(AND($B$10="Prostate",$B$12="2011/12"),DATA!AS56,IF(AND($B$10="Prostate",$B$12=2013),DATA!AS91,IF(AND($B$10="Prostate",$B$12=2014),DATA!AS91,IF(AND($B$10="Head and neck",$B$12=2010),DATA!BB21,IF(AND($B$10="Head and neck",$B$12="2011/12"),DATA!BB56,IF(AND($B$10="Head and neck",$B$12=2013),DATA!BB91,IF(AND($B$10="Head and neck",$B$12=2014),DATA!BB126,IF(AND($B$10="Upper GI",$B$12=2010),DATA!BK21,IF(AND($B$10="Upper GI",$B$12="2011/12"),DATA!BK56,IF(AND($B$10="Upper GI",$B$12=2013),DATA!BK91,IF(AND($B$10="Upper GI",$B$12=2014),DATA!BK126,IF(AND($B$10="Bladder",$B$12=2010),DATA!BT21,IF(AND($B$10="Bladder",$B$12="2011/12"),DATA!BT56,IF(AND($B$10="Bladder",$B$12=2013),DATA!BT91,IF(AND($B$10="Bladder",$B$12=2014),DATA!BT126,IF(AND($B$10="Haematological",$B$12=2010),DATA!CC21,IF(AND($B$10="Haematological",$B$12="2011/12"),DATA!CC56,IF(AND($B$10="Haematological",$B$12=2013),DATA!CC91,IF(AND($B$10="Haematological",$B$12=2014),DATA!CC126,IF(AND($B$10="Skin",$B$12=2010),DATA!CL21,IF(AND($B$10="Skin",$B$12="2011/12"),DATA!CL56,IF(AND($B$10="Skin",$B$12=2013),DATA!CL91,IF(AND($B$10="Skin",$B$12=2014),DATA!CL126,IF(AND($B$10="Female reproductive",$B$12=2010),DATA!CU21,IF(AND($B$10="Female reproductive",$B$12="2011/12"),DATA!CU56,IF(AND($B$10="Female reproductive",$B$12=2013),DATA!CU91,IF(AND($B$10="Female reproductive",$B$12=2014),DATA!CU126,IF(AND($B$10="In situ urinary",$B$12=2010),DATA!DD21,IF(AND($B$10="In situ urinary",$B$12="2011/12"),DATA!DD56,IF(AND($B$10="In situ urinary",$B$12=2013),DATA!DD91,IF(AND($B$10="In situ urinary",$B$12=2014),DATA!DD126,IF(AND($B$10="All sites",$B$12=2010),DATA!I21,IF(AND($B$10="All sites",$B$12="2011/12"),DATA!I56,IF(AND($B$10="All sites",$B$12=2013),DATA!I91,IF(AND($B$10="All sites",$B$12=2014),DATA!I126,FALSE))))))))))))))))))))))))))))))))))))))))))))))))</f>
        <v>-0.59999999999999964</v>
      </c>
      <c r="L22" s="35">
        <f>IF(AND($B$10="Colorectal",$B$12=2010),DATA!S21,IF(AND($B$10="Colorectal",$B$12="2011/12"),DATA!S56,IF(AND($B$10="Colorectal",$B$12=2013),DATA!S91,IF(AND($B$10="Colorectal",$B$12=2014),DATA!S126,IF(AND($B$10="Lung",$B$12=2010),DATA!AB21,IF(AND($B$10="Lung",$B$12="2011/12"),DATA!AB56,IF(AND($B$10="Lung",$B$12=2013),DATA!AB91,IF(AND($B$10="Lung",$B$12=2014),DATA!AB126,IF(AND($B$10="Breast",$B$12=2010),DATA!AK21,IF(AND($B$10="Breast",$B$12="2011/12"),DATA!AK56,IF(AND($B$10="Breast",$B$12=2013),DATA!AK91,IF(AND($B$10="Breast",$B$12=2014),DATA!AK126,IF(AND($B$10="Prostate",$B$12=2010),DATA!AT21,IF(AND($B$10="Prostate",$B$12="2011/12"),DATA!AT56,IF(AND($B$10="Prostate",$B$12=2013),DATA!AT91,IF(AND($B$10="Prostate",$B$12=2014),DATA!AT91,IF(AND($B$10="Head and neck",$B$12=2010),DATA!BC21,IF(AND($B$10="Head and neck",$B$12="2011/12"),DATA!BC56,IF(AND($B$10="Head and neck",$B$12=2013),DATA!BC91,IF(AND($B$10="Head and neck",$B$12=2014),DATA!BC126,IF(AND($B$10="Upper GI",$B$12=2010),DATA!BL21,IF(AND($B$10="Upper GI",$B$12="2011/12"),DATA!BL56,IF(AND($B$10="Upper GI",$B$12=2013),DATA!BL91,IF(AND($B$10="Upper GI",$B$12=2014),DATA!BL126,IF(AND($B$10="Bladder",$B$12=2010),DATA!BU21,IF(AND($B$10="Bladder",$B$12="2011/12"),DATA!BU56,IF(AND($B$10="Bladder",$B$12=2013),DATA!BU91,IF(AND($B$10="Bladder",$B$12=2014),DATA!BU126,IF(AND($B$10="Haematological",$B$12=2010),DATA!CD21,IF(AND($B$10="Haematological",$B$12="2011/12"),DATA!CD56,IF(AND($B$10="Haematological",$B$12=2013),DATA!CD91,IF(AND($B$10="Haematological",$B$12=2014),DATA!CD126,IF(AND($B$10="Skin",$B$12=2010),DATA!CM21,IF(AND($B$10="Skin",$B$12="2011/12"),DATA!CM56,IF(AND($B$10="Skin",$B$12=2013),DATA!CM91,IF(AND($B$10="Skin",$B$12=2014),DATA!CM126,IF(AND($B$10="Female reproductive",$B$12=2010),DATA!CV21,IF(AND($B$10="Female reproductive",$B$12="2011/12"),DATA!CV56,IF(AND($B$10="Female reproductive",$B$12=2013),DATA!CV91,IF(AND($B$10="Female reproductive",$B$12=2014),DATA!CV126,IF(AND($B$10="In situ urinary",$B$12=2010),DATA!DE21,IF(AND($B$10="In situ urinary",$B$12="2011/12"),DATA!DE56,IF(AND($B$10="In situ urinary",$B$12=2013),DATA!DE91,IF(AND($B$10="In situ urinary",$B$12=2014),DATA!DE126,IF(AND($B$10="All sites",$B$12=2010),DATA!J21,IF(AND($B$10="All sites",$B$12="2011/12"),DATA!J56,IF(AND($B$10="All sites",$B$12=2013),DATA!J91,IF(AND($B$10="All sites",$B$12=2014),DATA!J126,FALSE))))))))))))))))))))))))))))))))))))))))))))))))</f>
        <v>-4.9586776859504109</v>
      </c>
    </row>
    <row r="23" spans="2:14" ht="12.6" customHeight="1" x14ac:dyDescent="0.2">
      <c r="B23" s="40" t="s">
        <v>38</v>
      </c>
      <c r="C23" s="40"/>
      <c r="E23" s="193"/>
      <c r="F23" s="28" t="s">
        <v>39</v>
      </c>
      <c r="G23" s="157">
        <f>IF(AND($B$10="Colorectal",$B$12=2010),DATA!N22,IF(AND($B$10="Colorectal",$B$12="2011/12"),DATA!N57,IF(AND($B$10="Colorectal",$B$12=2013),DATA!N92,IF(AND($B$10="Colorectal",$B$12=2014),DATA!N127,IF(AND($B$10="Lung",$B$12=2010),DATA!W22,IF(AND($B$10="Lung",$B$12="2011/12"),DATA!W57,IF(AND($B$10="Lung",$B$12=2013),DATA!W92,IF(AND($B$10="Lung",$B$12=2014),DATA!W127,IF(AND($B$10="Breast",$B$12=2010),DATA!AF22,IF(AND($B$10="Breast",$B$12="2011/12"),DATA!AF57,IF(AND($B$10="Breast",$B$12=2013),DATA!AF92,IF(AND($B$10="Breast",$B$12=2014),DATA!AF127,IF(AND($B$10="Prostate",$B$12=2010),DATA!AO22,IF(AND($B$10="Prostate",$B$12="2011/12"),DATA!AO57,IF(AND($B$10="Prostate",$B$12=2013),DATA!AO92,IF(AND($B$10="Prostate",$B$12=2014),DATA!AO92,IF(AND($B$10="Head and neck",$B$12=2010),DATA!AX22,IF(AND($B$10="Head and neck",$B$12="2011/12"),DATA!AX57,IF(AND($B$10="Head and neck",$B$12=2013),DATA!AX92,IF(AND($B$10="Head and neck",$B$12=2014),DATA!AX127,IF(AND($B$10="Upper GI",$B$12=2010),DATA!BG22,IF(AND($B$10="Upper GI",$B$12="2011/12"),DATA!BG57,IF(AND($B$10="Upper GI",$B$12=2013),DATA!BG92,IF(AND($B$10="Upper GI",$B$12=2014),DATA!BG127,IF(AND($B$10="Bladder",$B$12=2010),DATA!BP22,IF(AND($B$10="Bladder",$B$12="2011/12"),DATA!BP57,IF(AND($B$10="Bladder",$B$12=2013),DATA!BP92,IF(AND($B$10="Bladder",$B$12=2014),DATA!BP127,IF(AND($B$10="Haematological",$B$12=2010),DATA!BY22,IF(AND($B$10="Haematological",$B$12="2011/12"),DATA!BY57,IF(AND($B$10="Haematological",$B$12=2013),DATA!BY92,IF(AND($B$10="Haematological",$B$12=2014),DATA!BY127,IF(AND($B$10="Skin",$B$12=2010),DATA!CH22,IF(AND($B$10="Skin",$B$12="2011/12"),DATA!CH57,IF(AND($B$10="Skin",$B$12=2013),DATA!CH92,IF(AND($B$10="Skin",$B$12=2014),DATA!CH127,IF(AND($B$10="Female reproductive",$B$12=2010),DATA!CQ22,IF(AND($B$10="Female reproductive",$B$12="2011/12"),DATA!CQ57,IF(AND($B$10="Female reproductive",$B$12=2013),DATA!CQ92,IF(AND($B$10="Female reproductive",$B$12=2014),DATA!CQ127,IF(AND($B$10="In situ urinary",$B$12=2010),DATA!CZ22,IF(AND($B$10="In situ urinary",$B$12="2011/12"),DATA!CZ57,IF(AND($B$10="In situ urinary",$B$12=2013),DATA!CZ92,IF(AND($B$10="In situ urinary",$B$12=2014),DATA!CZ127,IF(AND($B$10="All sites",$B$12=2010),DATA!E22,IF(AND($B$10="All sites",$B$12="2011/12"),DATA!E57,IF(AND($B$10="All sites",$B$12=2013),DATA!E92,IF(AND($B$10="All sites",$B$12=2014),DATA!E127,FALSE))))))))))))))))))))))))))))))))))))))))))))))))</f>
        <v>331</v>
      </c>
      <c r="H23" s="31">
        <f>IF(AND($B$10="Colorectal",$B$12=2010),DATA!O22,IF(AND($B$10="Colorectal",$B$12="2011/12"),DATA!O57,IF(AND($B$10="Colorectal",$B$12=2013),DATA!O92,IF(AND($B$10="Colorectal",$B$12=2014),DATA!O127,IF(AND($B$10="Lung",$B$12=2010),DATA!X22,IF(AND($B$10="Lung",$B$12="2011/12"),DATA!X57,IF(AND($B$10="Lung",$B$12=2013),DATA!X92,IF(AND($B$10="Lung",$B$12=2014),DATA!X127,IF(AND($B$10="Breast",$B$12=2010),DATA!AG22,IF(AND($B$10="Breast",$B$12="2011/12"),DATA!AG57,IF(AND($B$10="Breast",$B$12=2013),DATA!AG92,IF(AND($B$10="Breast",$B$12=2014),DATA!AG127,IF(AND($B$10="Prostate",$B$12=2010),DATA!AP22,IF(AND($B$10="Prostate",$B$12="2011/12"),DATA!AP57,IF(AND($B$10="Prostate",$B$12=2013),DATA!AP92,IF(AND($B$10="Prostate",$B$12=2014),DATA!AP92,IF(AND($B$10="Head and neck",$B$12=2010),DATA!AY22,IF(AND($B$10="Head and neck",$B$12="2011/12"),DATA!AY57,IF(AND($B$10="Head and neck",$B$12=2013),DATA!AY92,IF(AND($B$10="Head and neck",$B$12=2014),DATA!AY127,IF(AND($B$10="Upper GI",$B$12=2010),DATA!BH22,IF(AND($B$10="Upper GI",$B$12="2011/12"),DATA!BH57,IF(AND($B$10="Upper GI",$B$12=2013),DATA!BH92,IF(AND($B$10="Upper GI",$B$12=2014),DATA!BH127,IF(AND($B$10="Bladder",$B$12=2010),DATA!BQ22,IF(AND($B$10="Bladder",$B$12="2011/12"),DATA!BQ57,IF(AND($B$10="Bladder",$B$12=2013),DATA!BQ92,IF(AND($B$10="Bladder",$B$12=2014),DATA!BQ127,IF(AND($B$10="Haematological",$B$12=2010),DATA!BZ22,IF(AND($B$10="Haematological",$B$12="2011/12"),DATA!BZ57,IF(AND($B$10="Haematological",$B$12=2013),DATA!BZ92,IF(AND($B$10="Haematological",$B$12=2014),DATA!BZ127,IF(AND($B$10="Skin",$B$12=2010),DATA!CI22,IF(AND($B$10="Skin",$B$12="2011/12"),DATA!CI57,IF(AND($B$10="Skin",$B$12=2013),DATA!CI92,IF(AND($B$10="Skin",$B$12=2014),DATA!CI127,IF(AND($B$10="Female reproductive",$B$12=2010),DATA!CR22,IF(AND($B$10="Female reproductive",$B$12="2011/12"),DATA!CR57,IF(AND($B$10="Female reproductive",$B$12=2013),DATA!CR92,IF(AND($B$10="Female reproductive",$B$12=2014),DATA!CR127,IF(AND($B$10="In situ urinary",$B$12=2010),DATA!DA22,IF(AND($B$10="In situ urinary",$B$12="2011/12"),DATA!DA57,IF(AND($B$10="In situ urinary",$B$12=2013),DATA!DA92,IF(AND($B$10="In situ urinary",$B$12=2014),DATA!DA127,IF(AND($B$10="All sites",$B$12=2010),DATA!F22,IF(AND($B$10="All sites",$B$12="2011/12"),DATA!F57,IF(AND($B$10="All sites",$B$12=2013),DATA!F92,IF(AND($B$10="All sites",$B$12=2014),DATA!F127,FALSE))))))))))))))))))))))))))))))))))))))))))))))))</f>
        <v>12.2</v>
      </c>
      <c r="I23" s="163">
        <f>IF(AND($B$10="Colorectal",$B$12=2010),DATA!P22,IF(AND($B$10="Colorectal",$B$12="2011/12"),DATA!P57,IF(AND($B$10="Colorectal",$B$12=2013),DATA!P92,IF(AND($B$10="Colorectal",$B$12=2014),DATA!P127,IF(AND($B$10="Lung",$B$12=2010),DATA!Y22,IF(AND($B$10="Lung",$B$12="2011/12"),DATA!Y57,IF(AND($B$10="Lung",$B$12=2013),DATA!Y92,IF(AND($B$10="Lung",$B$12=2014),DATA!Y127,IF(AND($B$10="Breast",$B$12=2010),DATA!AH22,IF(AND($B$10="Breast",$B$12="2011/12"),DATA!AH57,IF(AND($B$10="Breast",$B$12=2013),DATA!AH92,IF(AND($B$10="Breast",$B$12=2014),DATA!AH127,IF(AND($B$10="Prostate",$B$12=2010),DATA!AQ22,IF(AND($B$10="Prostate",$B$12="2011/12"),DATA!AQ57,IF(AND($B$10="Prostate",$B$12=2013),DATA!AQ92,IF(AND($B$10="Prostate",$B$12=2014),DATA!AQ92,IF(AND($B$10="Head and neck",$B$12=2010),DATA!AZ22,IF(AND($B$10="Head and neck",$B$12="2011/12"),DATA!AZ57,IF(AND($B$10="Head and neck",$B$12=2013),DATA!AZ92,IF(AND($B$10="Head and neck",$B$12=2014),DATA!AZ127,IF(AND($B$10="Upper GI",$B$12=2010),DATA!BI22,IF(AND($B$10="Upper GI",$B$12="2011/12"),DATA!BI57,IF(AND($B$10="Upper GI",$B$12=2013),DATA!BI92,IF(AND($B$10="Upper GI",$B$12=2014),DATA!BI127,IF(AND($B$10="Bladder",$B$12=2010),DATA!BR22,IF(AND($B$10="Bladder",$B$12="2011/12"),DATA!BR57,IF(AND($B$10="Bladder",$B$12=2013),DATA!BR92,IF(AND($B$10="Bladder",$B$12=2014),DATA!BR127,IF(AND($B$10="Haematological",$B$12=2010),DATA!CA22,IF(AND($B$10="Haematological",$B$12="2011/12"),DATA!CA57,IF(AND($B$10="Haematological",$B$12=2013),DATA!CA92,IF(AND($B$10="Haematological",$B$12=2014),DATA!CA127,IF(AND($B$10="Skin",$B$12=2010),DATA!CJ22,IF(AND($B$10="Skin",$B$12="2011/12"),DATA!CJ57,IF(AND($B$10="Skin",$B$12=2013),DATA!CJ92,IF(AND($B$10="Skin",$B$12=2014),DATA!CJ127,IF(AND($B$10="Female reproductive",$B$12=2010),DATA!CS22,IF(AND($B$10="Female reproductive",$B$12="2011/12"),DATA!CS57,IF(AND($B$10="Female reproductive",$B$12=2013),DATA!CS92,IF(AND($B$10="Female reproductive",$B$12=2014),DATA!CS127,IF(AND($B$10="In situ urinary",$B$12=2010),DATA!DB22,IF(AND($B$10="In situ urinary",$B$12="2011/12"),DATA!DB57,IF(AND($B$10="In situ urinary",$B$12=2013),DATA!DB92,IF(AND($B$10="In situ urinary",$B$12=2014),DATA!DB127,IF(AND($B$10="All sites",$B$12=2010),DATA!G22,IF(AND($B$10="All sites",$B$12="2011/12"),DATA!G57,IF(AND($B$10="All sites",$B$12=2013),DATA!G92,IF(AND($B$10="All sites",$B$12=2014),DATA!G127,FALSE))))))))))))))))))))))))))))))))))))))))))))))))</f>
        <v>1009</v>
      </c>
      <c r="J23" s="31">
        <f>IF(AND($B$10="Colorectal",$B$12=2010),DATA!Q22,IF(AND($B$10="Colorectal",$B$12="2011/12"),DATA!Q57,IF(AND($B$10="Colorectal",$B$12=2013),DATA!Q92,IF(AND($B$10="Colorectal",$B$12=2014),DATA!Q127,IF(AND($B$10="Lung",$B$12=2010),DATA!Z22,IF(AND($B$10="Lung",$B$12="2011/12"),DATA!Z57,IF(AND($B$10="Lung",$B$12=2013),DATA!Z92,IF(AND($B$10="Lung",$B$12=2014),DATA!Z127,IF(AND($B$10="Breast",$B$12=2010),DATA!AI22,IF(AND($B$10="Breast",$B$12="2011/12"),DATA!AI57,IF(AND($B$10="Breast",$B$12=2013),DATA!AI92,IF(AND($B$10="Breast",$B$12=2014),DATA!AI127,IF(AND($B$10="Prostate",$B$12=2010),DATA!AR22,IF(AND($B$10="Prostate",$B$12="2011/12"),DATA!AR57,IF(AND($B$10="Prostate",$B$12=2013),DATA!AR92,IF(AND($B$10="Prostate",$B$12=2014),DATA!AR92,IF(AND($B$10="Head and neck",$B$12=2010),DATA!BA22,IF(AND($B$10="Head and neck",$B$12="2011/12"),DATA!BA57,IF(AND($B$10="Head and neck",$B$12=2013),DATA!BA92,IF(AND($B$10="Head and neck",$B$12=2014),DATA!BA127,IF(AND($B$10="Upper GI",$B$12=2010),DATA!BJ22,IF(AND($B$10="Upper GI",$B$12="2011/12"),DATA!BJ57,IF(AND($B$10="Upper GI",$B$12=2013),DATA!BJ92,IF(AND($B$10="Upper GI",$B$12=2014),DATA!BJ127,IF(AND($B$10="Bladder",$B$12=2010),DATA!BS22,IF(AND($B$10="Bladder",$B$12="2011/12"),DATA!BS57,IF(AND($B$10="Bladder",$B$12=2013),DATA!BS92,IF(AND($B$10="Bladder",$B$12=2014),DATA!BS127,IF(AND($B$10="Haematological",$B$12=2010),DATA!CB22,IF(AND($B$10="Haematological",$B$12="2011/12"),DATA!CB57,IF(AND($B$10="Haematological",$B$12=2013),DATA!CB92,IF(AND($B$10="Haematological",$B$12=2014),DATA!CB127,IF(AND($B$10="Skin",$B$12=2010),DATA!CK22,IF(AND($B$10="Skin",$B$12="2011/12"),DATA!CK57,IF(AND($B$10="Skin",$B$12=2013),DATA!CK92,IF(AND($B$10="Skin",$B$12=2014),DATA!CK127,IF(AND($B$10="Female reproductive",$B$12=2010),DATA!CT22,IF(AND($B$10="Female reproductive",$B$12="2011/12"),DATA!CT57,IF(AND($B$10="Female reproductive",$B$12=2013),DATA!CT92,IF(AND($B$10="Female reproductive",$B$12=2014),DATA!CT127,IF(AND($B$10="In situ urinary",$B$12=2010),DATA!DC22,IF(AND($B$10="In situ urinary",$B$12="2011/12"),DATA!DC57,IF(AND($B$10="In situ urinary",$B$12=2013),DATA!DC92,IF(AND($B$10="In situ urinary",$B$12=2014),DATA!DC127,IF(AND($B$10="All sites",$B$12=2010),DATA!H22,IF(AND($B$10="All sites",$B$12="2011/12"),DATA!H57,IF(AND($B$10="All sites",$B$12=2013),DATA!H92,IF(AND($B$10="All sites",$B$12=2014),DATA!H127,FALSE))))))))))))))))))))))))))))))))))))))))))))))))</f>
        <v>11</v>
      </c>
      <c r="K23" s="169">
        <f>IF(AND($B$10="Colorectal",$B$12=2010),DATA!R22,IF(AND($B$10="Colorectal",$B$12="2011/12"),DATA!R57,IF(AND($B$10="Colorectal",$B$12=2013),DATA!R92,IF(AND($B$10="Colorectal",$B$12=2014),DATA!R127,IF(AND($B$10="Lung",$B$12=2010),DATA!AA22,IF(AND($B$10="Lung",$B$12="2011/12"),DATA!AA57,IF(AND($B$10="Lung",$B$12=2013),DATA!AA92,IF(AND($B$10="Lung",$B$12=2014),DATA!AA127,IF(AND($B$10="Breast",$B$12=2010),DATA!AJ22,IF(AND($B$10="Breast",$B$12="2011/12"),DATA!AJ57,IF(AND($B$10="Breast",$B$12=2013),DATA!AJ92,IF(AND($B$10="Breast",$B$12=2014),DATA!AJ127,IF(AND($B$10="Prostate",$B$12=2010),DATA!AS22,IF(AND($B$10="Prostate",$B$12="2011/12"),DATA!AS57,IF(AND($B$10="Prostate",$B$12=2013),DATA!AS92,IF(AND($B$10="Prostate",$B$12=2014),DATA!AS92,IF(AND($B$10="Head and neck",$B$12=2010),DATA!BB22,IF(AND($B$10="Head and neck",$B$12="2011/12"),DATA!BB57,IF(AND($B$10="Head and neck",$B$12=2013),DATA!BB92,IF(AND($B$10="Head and neck",$B$12=2014),DATA!BB127,IF(AND($B$10="Upper GI",$B$12=2010),DATA!BK22,IF(AND($B$10="Upper GI",$B$12="2011/12"),DATA!BK57,IF(AND($B$10="Upper GI",$B$12=2013),DATA!BK92,IF(AND($B$10="Upper GI",$B$12=2014),DATA!BK127,IF(AND($B$10="Bladder",$B$12=2010),DATA!BT22,IF(AND($B$10="Bladder",$B$12="2011/12"),DATA!BT57,IF(AND($B$10="Bladder",$B$12=2013),DATA!BT92,IF(AND($B$10="Bladder",$B$12=2014),DATA!BT127,IF(AND($B$10="Haematological",$B$12=2010),DATA!CC22,IF(AND($B$10="Haematological",$B$12="2011/12"),DATA!CC57,IF(AND($B$10="Haematological",$B$12=2013),DATA!CC92,IF(AND($B$10="Haematological",$B$12=2014),DATA!CC127,IF(AND($B$10="Skin",$B$12=2010),DATA!CL22,IF(AND($B$10="Skin",$B$12="2011/12"),DATA!CL57,IF(AND($B$10="Skin",$B$12=2013),DATA!CL92,IF(AND($B$10="Skin",$B$12=2014),DATA!CL127,IF(AND($B$10="Female reproductive",$B$12=2010),DATA!CU22,IF(AND($B$10="Female reproductive",$B$12="2011/12"),DATA!CU57,IF(AND($B$10="Female reproductive",$B$12=2013),DATA!CU92,IF(AND($B$10="Female reproductive",$B$12=2014),DATA!CU127,IF(AND($B$10="In situ urinary",$B$12=2010),DATA!DD22,IF(AND($B$10="In situ urinary",$B$12="2011/12"),DATA!DD57,IF(AND($B$10="In situ urinary",$B$12=2013),DATA!DD92,IF(AND($B$10="In situ urinary",$B$12=2014),DATA!DD127,IF(AND($B$10="All sites",$B$12=2010),DATA!I22,IF(AND($B$10="All sites",$B$12="2011/12"),DATA!I57,IF(AND($B$10="All sites",$B$12=2013),DATA!I92,IF(AND($B$10="All sites",$B$12=2014),DATA!I127,FALSE))))))))))))))))))))))))))))))))))))))))))))))))</f>
        <v>1.1999999999999993</v>
      </c>
      <c r="L23" s="31">
        <f>IF(AND($B$10="Colorectal",$B$12=2010),DATA!S22,IF(AND($B$10="Colorectal",$B$12="2011/12"),DATA!S57,IF(AND($B$10="Colorectal",$B$12=2013),DATA!S92,IF(AND($B$10="Colorectal",$B$12=2014),DATA!S127,IF(AND($B$10="Lung",$B$12=2010),DATA!AB22,IF(AND($B$10="Lung",$B$12="2011/12"),DATA!AB57,IF(AND($B$10="Lung",$B$12=2013),DATA!AB92,IF(AND($B$10="Lung",$B$12=2014),DATA!AB127,IF(AND($B$10="Breast",$B$12=2010),DATA!AK22,IF(AND($B$10="Breast",$B$12="2011/12"),DATA!AK57,IF(AND($B$10="Breast",$B$12=2013),DATA!AK92,IF(AND($B$10="Breast",$B$12=2014),DATA!AK127,IF(AND($B$10="Prostate",$B$12=2010),DATA!AT22,IF(AND($B$10="Prostate",$B$12="2011/12"),DATA!AT57,IF(AND($B$10="Prostate",$B$12=2013),DATA!AT92,IF(AND($B$10="Prostate",$B$12=2014),DATA!AT92,IF(AND($B$10="Head and neck",$B$12=2010),DATA!BC22,IF(AND($B$10="Head and neck",$B$12="2011/12"),DATA!BC57,IF(AND($B$10="Head and neck",$B$12=2013),DATA!BC92,IF(AND($B$10="Head and neck",$B$12=2014),DATA!BC127,IF(AND($B$10="Upper GI",$B$12=2010),DATA!BL22,IF(AND($B$10="Upper GI",$B$12="2011/12"),DATA!BL57,IF(AND($B$10="Upper GI",$B$12=2013),DATA!BL92,IF(AND($B$10="Upper GI",$B$12=2014),DATA!BL127,IF(AND($B$10="Bladder",$B$12=2010),DATA!BU22,IF(AND($B$10="Bladder",$B$12="2011/12"),DATA!BU57,IF(AND($B$10="Bladder",$B$12=2013),DATA!BU92,IF(AND($B$10="Bladder",$B$12=2014),DATA!BU127,IF(AND($B$10="Haematological",$B$12=2010),DATA!CD22,IF(AND($B$10="Haematological",$B$12="2011/12"),DATA!CD57,IF(AND($B$10="Haematological",$B$12=2013),DATA!CD92,IF(AND($B$10="Haematological",$B$12=2014),DATA!CD127,IF(AND($B$10="Skin",$B$12=2010),DATA!CM22,IF(AND($B$10="Skin",$B$12="2011/12"),DATA!CM57,IF(AND($B$10="Skin",$B$12=2013),DATA!CM92,IF(AND($B$10="Skin",$B$12=2014),DATA!CM127,IF(AND($B$10="Female reproductive",$B$12=2010),DATA!CV22,IF(AND($B$10="Female reproductive",$B$12="2011/12"),DATA!CV57,IF(AND($B$10="Female reproductive",$B$12=2013),DATA!CV92,IF(AND($B$10="Female reproductive",$B$12=2014),DATA!CV127,IF(AND($B$10="In situ urinary",$B$12=2010),DATA!DE22,IF(AND($B$10="In situ urinary",$B$12="2011/12"),DATA!DE57,IF(AND($B$10="In situ urinary",$B$12=2013),DATA!DE92,IF(AND($B$10="In situ urinary",$B$12=2014),DATA!DE127,IF(AND($B$10="All sites",$B$12=2010),DATA!J22,IF(AND($B$10="All sites",$B$12="2011/12"),DATA!J57,IF(AND($B$10="All sites",$B$12=2013),DATA!J92,IF(AND($B$10="All sites",$B$12=2014),DATA!J127,FALSE))))))))))))))))))))))))))))))))))))))))))))))))</f>
        <v>10.909090909090903</v>
      </c>
    </row>
    <row r="24" spans="2:14" ht="12.6" customHeight="1" x14ac:dyDescent="0.2">
      <c r="B24" s="40" t="s">
        <v>40</v>
      </c>
      <c r="C24" s="40"/>
      <c r="E24" s="193"/>
      <c r="F24" s="32" t="s">
        <v>41</v>
      </c>
      <c r="G24" s="158">
        <f>IF(AND($B$10="Colorectal",$B$12=2010),DATA!N23,IF(AND($B$10="Colorectal",$B$12="2011/12"),DATA!N58,IF(AND($B$10="Colorectal",$B$12=2013),DATA!N93,IF(AND($B$10="Colorectal",$B$12=2014),DATA!N128,IF(AND($B$10="Lung",$B$12=2010),DATA!W23,IF(AND($B$10="Lung",$B$12="2011/12"),DATA!W58,IF(AND($B$10="Lung",$B$12=2013),DATA!W93,IF(AND($B$10="Lung",$B$12=2014),DATA!W128,IF(AND($B$10="Breast",$B$12=2010),DATA!AF23,IF(AND($B$10="Breast",$B$12="2011/12"),DATA!AF58,IF(AND($B$10="Breast",$B$12=2013),DATA!AF93,IF(AND($B$10="Breast",$B$12=2014),DATA!AF128,IF(AND($B$10="Prostate",$B$12=2010),DATA!AO23,IF(AND($B$10="Prostate",$B$12="2011/12"),DATA!AO58,IF(AND($B$10="Prostate",$B$12=2013),DATA!AO93,IF(AND($B$10="Prostate",$B$12=2014),DATA!AO93,IF(AND($B$10="Head and neck",$B$12=2010),DATA!AX23,IF(AND($B$10="Head and neck",$B$12="2011/12"),DATA!AX58,IF(AND($B$10="Head and neck",$B$12=2013),DATA!AX93,IF(AND($B$10="Head and neck",$B$12=2014),DATA!AX128,IF(AND($B$10="Upper GI",$B$12=2010),DATA!BG23,IF(AND($B$10="Upper GI",$B$12="2011/12"),DATA!BG58,IF(AND($B$10="Upper GI",$B$12=2013),DATA!BG93,IF(AND($B$10="Upper GI",$B$12=2014),DATA!BG128,IF(AND($B$10="Bladder",$B$12=2010),DATA!BP23,IF(AND($B$10="Bladder",$B$12="2011/12"),DATA!BP58,IF(AND($B$10="Bladder",$B$12=2013),DATA!BP93,IF(AND($B$10="Bladder",$B$12=2014),DATA!BP128,IF(AND($B$10="Haematological",$B$12=2010),DATA!BY23,IF(AND($B$10="Haematological",$B$12="2011/12"),DATA!BY58,IF(AND($B$10="Haematological",$B$12=2013),DATA!BY93,IF(AND($B$10="Haematological",$B$12=2014),DATA!BY128,IF(AND($B$10="Skin",$B$12=2010),DATA!CH23,IF(AND($B$10="Skin",$B$12="2011/12"),DATA!CH58,IF(AND($B$10="Skin",$B$12=2013),DATA!CH93,IF(AND($B$10="Skin",$B$12=2014),DATA!CH128,IF(AND($B$10="Female reproductive",$B$12=2010),DATA!CQ23,IF(AND($B$10="Female reproductive",$B$12="2011/12"),DATA!CQ58,IF(AND($B$10="Female reproductive",$B$12=2013),DATA!CQ93,IF(AND($B$10="Female reproductive",$B$12=2014),DATA!CQ128,IF(AND($B$10="In situ urinary",$B$12=2010),DATA!CZ23,IF(AND($B$10="In situ urinary",$B$12="2011/12"),DATA!CZ58,IF(AND($B$10="In situ urinary",$B$12=2013),DATA!CZ93,IF(AND($B$10="In situ urinary",$B$12=2014),DATA!CZ128,IF(AND($B$10="All sites",$B$12=2010),DATA!E23,IF(AND($B$10="All sites",$B$12="2011/12"),DATA!E58,IF(AND($B$10="All sites",$B$12=2013),DATA!E93,IF(AND($B$10="All sites",$B$12=2014),DATA!E128,FALSE))))))))))))))))))))))))))))))))))))))))))))))))</f>
        <v>281</v>
      </c>
      <c r="H24" s="35">
        <f>IF(AND($B$10="Colorectal",$B$12=2010),DATA!O23,IF(AND($B$10="Colorectal",$B$12="2011/12"),DATA!O58,IF(AND($B$10="Colorectal",$B$12=2013),DATA!O93,IF(AND($B$10="Colorectal",$B$12=2014),DATA!O128,IF(AND($B$10="Lung",$B$12=2010),DATA!X23,IF(AND($B$10="Lung",$B$12="2011/12"),DATA!X58,IF(AND($B$10="Lung",$B$12=2013),DATA!X93,IF(AND($B$10="Lung",$B$12=2014),DATA!X128,IF(AND($B$10="Breast",$B$12=2010),DATA!AG23,IF(AND($B$10="Breast",$B$12="2011/12"),DATA!AG58,IF(AND($B$10="Breast",$B$12=2013),DATA!AG93,IF(AND($B$10="Breast",$B$12=2014),DATA!AG128,IF(AND($B$10="Prostate",$B$12=2010),DATA!AP23,IF(AND($B$10="Prostate",$B$12="2011/12"),DATA!AP58,IF(AND($B$10="Prostate",$B$12=2013),DATA!AP93,IF(AND($B$10="Prostate",$B$12=2014),DATA!AP93,IF(AND($B$10="Head and neck",$B$12=2010),DATA!AY23,IF(AND($B$10="Head and neck",$B$12="2011/12"),DATA!AY58,IF(AND($B$10="Head and neck",$B$12=2013),DATA!AY93,IF(AND($B$10="Head and neck",$B$12=2014),DATA!AY128,IF(AND($B$10="Upper GI",$B$12=2010),DATA!BH23,IF(AND($B$10="Upper GI",$B$12="2011/12"),DATA!BH58,IF(AND($B$10="Upper GI",$B$12=2013),DATA!BH93,IF(AND($B$10="Upper GI",$B$12=2014),DATA!BH128,IF(AND($B$10="Bladder",$B$12=2010),DATA!BQ23,IF(AND($B$10="Bladder",$B$12="2011/12"),DATA!BQ58,IF(AND($B$10="Bladder",$B$12=2013),DATA!BQ93,IF(AND($B$10="Bladder",$B$12=2014),DATA!BQ128,IF(AND($B$10="Haematological",$B$12=2010),DATA!BZ23,IF(AND($B$10="Haematological",$B$12="2011/12"),DATA!BZ58,IF(AND($B$10="Haematological",$B$12=2013),DATA!BZ93,IF(AND($B$10="Haematological",$B$12=2014),DATA!BZ128,IF(AND($B$10="Skin",$B$12=2010),DATA!CI23,IF(AND($B$10="Skin",$B$12="2011/12"),DATA!CI58,IF(AND($B$10="Skin",$B$12=2013),DATA!CI93,IF(AND($B$10="Skin",$B$12=2014),DATA!CI128,IF(AND($B$10="Female reproductive",$B$12=2010),DATA!CR23,IF(AND($B$10="Female reproductive",$B$12="2011/12"),DATA!CR58,IF(AND($B$10="Female reproductive",$B$12=2013),DATA!CR93,IF(AND($B$10="Female reproductive",$B$12=2014),DATA!CR128,IF(AND($B$10="In situ urinary",$B$12=2010),DATA!DA23,IF(AND($B$10="In situ urinary",$B$12="2011/12"),DATA!DA58,IF(AND($B$10="In situ urinary",$B$12=2013),DATA!DA93,IF(AND($B$10="In situ urinary",$B$12=2014),DATA!DA128,IF(AND($B$10="All sites",$B$12=2010),DATA!F23,IF(AND($B$10="All sites",$B$12="2011/12"),DATA!F58,IF(AND($B$10="All sites",$B$12=2013),DATA!F93,IF(AND($B$10="All sites",$B$12=2014),DATA!F128,FALSE))))))))))))))))))))))))))))))))))))))))))))))))</f>
        <v>10.3</v>
      </c>
      <c r="I24" s="164">
        <f>IF(AND($B$10="Colorectal",$B$12=2010),DATA!P23,IF(AND($B$10="Colorectal",$B$12="2011/12"),DATA!P58,IF(AND($B$10="Colorectal",$B$12=2013),DATA!P93,IF(AND($B$10="Colorectal",$B$12=2014),DATA!P128,IF(AND($B$10="Lung",$B$12=2010),DATA!Y23,IF(AND($B$10="Lung",$B$12="2011/12"),DATA!Y58,IF(AND($B$10="Lung",$B$12=2013),DATA!Y93,IF(AND($B$10="Lung",$B$12=2014),DATA!Y128,IF(AND($B$10="Breast",$B$12=2010),DATA!AH23,IF(AND($B$10="Breast",$B$12="2011/12"),DATA!AH58,IF(AND($B$10="Breast",$B$12=2013),DATA!AH93,IF(AND($B$10="Breast",$B$12=2014),DATA!AH128,IF(AND($B$10="Prostate",$B$12=2010),DATA!AQ23,IF(AND($B$10="Prostate",$B$12="2011/12"),DATA!AQ58,IF(AND($B$10="Prostate",$B$12=2013),DATA!AQ93,IF(AND($B$10="Prostate",$B$12=2014),DATA!AQ93,IF(AND($B$10="Head and neck",$B$12=2010),DATA!AZ23,IF(AND($B$10="Head and neck",$B$12="2011/12"),DATA!AZ58,IF(AND($B$10="Head and neck",$B$12=2013),DATA!AZ93,IF(AND($B$10="Head and neck",$B$12=2014),DATA!AZ128,IF(AND($B$10="Upper GI",$B$12=2010),DATA!BI23,IF(AND($B$10="Upper GI",$B$12="2011/12"),DATA!BI58,IF(AND($B$10="Upper GI",$B$12=2013),DATA!BI93,IF(AND($B$10="Upper GI",$B$12=2014),DATA!BI128,IF(AND($B$10="Bladder",$B$12=2010),DATA!BR23,IF(AND($B$10="Bladder",$B$12="2011/12"),DATA!BR58,IF(AND($B$10="Bladder",$B$12=2013),DATA!BR93,IF(AND($B$10="Bladder",$B$12=2014),DATA!BR128,IF(AND($B$10="Haematological",$B$12=2010),DATA!CA23,IF(AND($B$10="Haematological",$B$12="2011/12"),DATA!CA58,IF(AND($B$10="Haematological",$B$12=2013),DATA!CA93,IF(AND($B$10="Haematological",$B$12=2014),DATA!CA128,IF(AND($B$10="Skin",$B$12=2010),DATA!CJ23,IF(AND($B$10="Skin",$B$12="2011/12"),DATA!CJ58,IF(AND($B$10="Skin",$B$12=2013),DATA!CJ93,IF(AND($B$10="Skin",$B$12=2014),DATA!CJ128,IF(AND($B$10="Female reproductive",$B$12=2010),DATA!CS23,IF(AND($B$10="Female reproductive",$B$12="2011/12"),DATA!CS58,IF(AND($B$10="Female reproductive",$B$12=2013),DATA!CS93,IF(AND($B$10="Female reproductive",$B$12=2014),DATA!CS128,IF(AND($B$10="In situ urinary",$B$12=2010),DATA!DB23,IF(AND($B$10="In situ urinary",$B$12="2011/12"),DATA!DB58,IF(AND($B$10="In situ urinary",$B$12=2013),DATA!DB93,IF(AND($B$10="In situ urinary",$B$12=2014),DATA!DB128,IF(AND($B$10="All sites",$B$12=2010),DATA!G23,IF(AND($B$10="All sites",$B$12="2011/12"),DATA!G58,IF(AND($B$10="All sites",$B$12=2013),DATA!G93,IF(AND($B$10="All sites",$B$12=2014),DATA!G128,FALSE))))))))))))))))))))))))))))))))))))))))))))))))</f>
        <v>989</v>
      </c>
      <c r="J24" s="35">
        <f>IF(AND($B$10="Colorectal",$B$12=2010),DATA!Q23,IF(AND($B$10="Colorectal",$B$12="2011/12"),DATA!Q58,IF(AND($B$10="Colorectal",$B$12=2013),DATA!Q93,IF(AND($B$10="Colorectal",$B$12=2014),DATA!Q128,IF(AND($B$10="Lung",$B$12=2010),DATA!Z23,IF(AND($B$10="Lung",$B$12="2011/12"),DATA!Z58,IF(AND($B$10="Lung",$B$12=2013),DATA!Z93,IF(AND($B$10="Lung",$B$12=2014),DATA!Z128,IF(AND($B$10="Breast",$B$12=2010),DATA!AI23,IF(AND($B$10="Breast",$B$12="2011/12"),DATA!AI58,IF(AND($B$10="Breast",$B$12=2013),DATA!AI93,IF(AND($B$10="Breast",$B$12=2014),DATA!AI128,IF(AND($B$10="Prostate",$B$12=2010),DATA!AR23,IF(AND($B$10="Prostate",$B$12="2011/12"),DATA!AR58,IF(AND($B$10="Prostate",$B$12=2013),DATA!AR93,IF(AND($B$10="Prostate",$B$12=2014),DATA!AR93,IF(AND($B$10="Head and neck",$B$12=2010),DATA!BA23,IF(AND($B$10="Head and neck",$B$12="2011/12"),DATA!BA58,IF(AND($B$10="Head and neck",$B$12=2013),DATA!BA93,IF(AND($B$10="Head and neck",$B$12=2014),DATA!BA128,IF(AND($B$10="Upper GI",$B$12=2010),DATA!BJ23,IF(AND($B$10="Upper GI",$B$12="2011/12"),DATA!BJ58,IF(AND($B$10="Upper GI",$B$12=2013),DATA!BJ93,IF(AND($B$10="Upper GI",$B$12=2014),DATA!BJ128,IF(AND($B$10="Bladder",$B$12=2010),DATA!BS23,IF(AND($B$10="Bladder",$B$12="2011/12"),DATA!BS58,IF(AND($B$10="Bladder",$B$12=2013),DATA!BS93,IF(AND($B$10="Bladder",$B$12=2014),DATA!BS128,IF(AND($B$10="Haematological",$B$12=2010),DATA!CB23,IF(AND($B$10="Haematological",$B$12="2011/12"),DATA!CB58,IF(AND($B$10="Haematological",$B$12=2013),DATA!CB93,IF(AND($B$10="Haematological",$B$12=2014),DATA!CB128,IF(AND($B$10="Skin",$B$12=2010),DATA!CK23,IF(AND($B$10="Skin",$B$12="2011/12"),DATA!CK58,IF(AND($B$10="Skin",$B$12=2013),DATA!CK93,IF(AND($B$10="Skin",$B$12=2014),DATA!CK128,IF(AND($B$10="Female reproductive",$B$12=2010),DATA!CT23,IF(AND($B$10="Female reproductive",$B$12="2011/12"),DATA!CT58,IF(AND($B$10="Female reproductive",$B$12=2013),DATA!CT93,IF(AND($B$10="Female reproductive",$B$12=2014),DATA!CT128,IF(AND($B$10="In situ urinary",$B$12=2010),DATA!DC23,IF(AND($B$10="In situ urinary",$B$12="2011/12"),DATA!DC58,IF(AND($B$10="In situ urinary",$B$12=2013),DATA!DC93,IF(AND($B$10="In situ urinary",$B$12=2014),DATA!DC128,IF(AND($B$10="All sites",$B$12=2010),DATA!H23,IF(AND($B$10="All sites",$B$12="2011/12"),DATA!H58,IF(AND($B$10="All sites",$B$12=2013),DATA!H93,IF(AND($B$10="All sites",$B$12=2014),DATA!H128,FALSE))))))))))))))))))))))))))))))))))))))))))))))))</f>
        <v>10.8</v>
      </c>
      <c r="K24" s="170">
        <f>IF(AND($B$10="Colorectal",$B$12=2010),DATA!R23,IF(AND($B$10="Colorectal",$B$12="2011/12"),DATA!R58,IF(AND($B$10="Colorectal",$B$12=2013),DATA!R93,IF(AND($B$10="Colorectal",$B$12=2014),DATA!R128,IF(AND($B$10="Lung",$B$12=2010),DATA!AA23,IF(AND($B$10="Lung",$B$12="2011/12"),DATA!AA58,IF(AND($B$10="Lung",$B$12=2013),DATA!AA93,IF(AND($B$10="Lung",$B$12=2014),DATA!AA128,IF(AND($B$10="Breast",$B$12=2010),DATA!AJ23,IF(AND($B$10="Breast",$B$12="2011/12"),DATA!AJ58,IF(AND($B$10="Breast",$B$12=2013),DATA!AJ93,IF(AND($B$10="Breast",$B$12=2014),DATA!AJ128,IF(AND($B$10="Prostate",$B$12=2010),DATA!AS23,IF(AND($B$10="Prostate",$B$12="2011/12"),DATA!AS58,IF(AND($B$10="Prostate",$B$12=2013),DATA!AS93,IF(AND($B$10="Prostate",$B$12=2014),DATA!AS93,IF(AND($B$10="Head and neck",$B$12=2010),DATA!BB23,IF(AND($B$10="Head and neck",$B$12="2011/12"),DATA!BB58,IF(AND($B$10="Head and neck",$B$12=2013),DATA!BB93,IF(AND($B$10="Head and neck",$B$12=2014),DATA!BB128,IF(AND($B$10="Upper GI",$B$12=2010),DATA!BK23,IF(AND($B$10="Upper GI",$B$12="2011/12"),DATA!BK58,IF(AND($B$10="Upper GI",$B$12=2013),DATA!BK93,IF(AND($B$10="Upper GI",$B$12=2014),DATA!BK128,IF(AND($B$10="Bladder",$B$12=2010),DATA!BT23,IF(AND($B$10="Bladder",$B$12="2011/12"),DATA!BT58,IF(AND($B$10="Bladder",$B$12=2013),DATA!BT93,IF(AND($B$10="Bladder",$B$12=2014),DATA!BT128,IF(AND($B$10="Haematological",$B$12=2010),DATA!CC23,IF(AND($B$10="Haematological",$B$12="2011/12"),DATA!CC58,IF(AND($B$10="Haematological",$B$12=2013),DATA!CC93,IF(AND($B$10="Haematological",$B$12=2014),DATA!CC128,IF(AND($B$10="Skin",$B$12=2010),DATA!CL23,IF(AND($B$10="Skin",$B$12="2011/12"),DATA!CL58,IF(AND($B$10="Skin",$B$12=2013),DATA!CL93,IF(AND($B$10="Skin",$B$12=2014),DATA!CL128,IF(AND($B$10="Female reproductive",$B$12=2010),DATA!CU23,IF(AND($B$10="Female reproductive",$B$12="2011/12"),DATA!CU58,IF(AND($B$10="Female reproductive",$B$12=2013),DATA!CU93,IF(AND($B$10="Female reproductive",$B$12=2014),DATA!CU128,IF(AND($B$10="In situ urinary",$B$12=2010),DATA!DD23,IF(AND($B$10="In situ urinary",$B$12="2011/12"),DATA!DD58,IF(AND($B$10="In situ urinary",$B$12=2013),DATA!DD93,IF(AND($B$10="In situ urinary",$B$12=2014),DATA!DD128,IF(AND($B$10="All sites",$B$12=2010),DATA!I23,IF(AND($B$10="All sites",$B$12="2011/12"),DATA!I58,IF(AND($B$10="All sites",$B$12=2013),DATA!I93,IF(AND($B$10="All sites",$B$12=2014),DATA!I128,FALSE))))))))))))))))))))))))))))))))))))))))))))))))</f>
        <v>-0.5</v>
      </c>
      <c r="L24" s="35">
        <f>IF(AND($B$10="Colorectal",$B$12=2010),DATA!S23,IF(AND($B$10="Colorectal",$B$12="2011/12"),DATA!S58,IF(AND($B$10="Colorectal",$B$12=2013),DATA!S93,IF(AND($B$10="Colorectal",$B$12=2014),DATA!S128,IF(AND($B$10="Lung",$B$12=2010),DATA!AB23,IF(AND($B$10="Lung",$B$12="2011/12"),DATA!AB58,IF(AND($B$10="Lung",$B$12=2013),DATA!AB93,IF(AND($B$10="Lung",$B$12=2014),DATA!AB128,IF(AND($B$10="Breast",$B$12=2010),DATA!AK23,IF(AND($B$10="Breast",$B$12="2011/12"),DATA!AK58,IF(AND($B$10="Breast",$B$12=2013),DATA!AK93,IF(AND($B$10="Breast",$B$12=2014),DATA!AK128,IF(AND($B$10="Prostate",$B$12=2010),DATA!AT23,IF(AND($B$10="Prostate",$B$12="2011/12"),DATA!AT58,IF(AND($B$10="Prostate",$B$12=2013),DATA!AT93,IF(AND($B$10="Prostate",$B$12=2014),DATA!AT93,IF(AND($B$10="Head and neck",$B$12=2010),DATA!BC23,IF(AND($B$10="Head and neck",$B$12="2011/12"),DATA!BC58,IF(AND($B$10="Head and neck",$B$12=2013),DATA!BC93,IF(AND($B$10="Head and neck",$B$12=2014),DATA!BC128,IF(AND($B$10="Upper GI",$B$12=2010),DATA!BL23,IF(AND($B$10="Upper GI",$B$12="2011/12"),DATA!BL58,IF(AND($B$10="Upper GI",$B$12=2013),DATA!BL93,IF(AND($B$10="Upper GI",$B$12=2014),DATA!BL128,IF(AND($B$10="Bladder",$B$12=2010),DATA!BU23,IF(AND($B$10="Bladder",$B$12="2011/12"),DATA!BU58,IF(AND($B$10="Bladder",$B$12=2013),DATA!BU93,IF(AND($B$10="Bladder",$B$12=2014),DATA!BU128,IF(AND($B$10="Haematological",$B$12=2010),DATA!CD23,IF(AND($B$10="Haematological",$B$12="2011/12"),DATA!CD58,IF(AND($B$10="Haematological",$B$12=2013),DATA!CD93,IF(AND($B$10="Haematological",$B$12=2014),DATA!CD128,IF(AND($B$10="Skin",$B$12=2010),DATA!CM23,IF(AND($B$10="Skin",$B$12="2011/12"),DATA!CM58,IF(AND($B$10="Skin",$B$12=2013),DATA!CM93,IF(AND($B$10="Skin",$B$12=2014),DATA!CM128,IF(AND($B$10="Female reproductive",$B$12=2010),DATA!CV23,IF(AND($B$10="Female reproductive",$B$12="2011/12"),DATA!CV58,IF(AND($B$10="Female reproductive",$B$12=2013),DATA!CV93,IF(AND($B$10="Female reproductive",$B$12=2014),DATA!CV128,IF(AND($B$10="In situ urinary",$B$12=2010),DATA!DE23,IF(AND($B$10="In situ urinary",$B$12="2011/12"),DATA!DE58,IF(AND($B$10="In situ urinary",$B$12=2013),DATA!DE93,IF(AND($B$10="In situ urinary",$B$12=2014),DATA!DE128,IF(AND($B$10="All sites",$B$12=2010),DATA!J23,IF(AND($B$10="All sites",$B$12="2011/12"),DATA!J58,IF(AND($B$10="All sites",$B$12=2013),DATA!J93,IF(AND($B$10="All sites",$B$12=2014),DATA!J128,FALSE))))))))))))))))))))))))))))))))))))))))))))))))</f>
        <v>-4.6296296296296298</v>
      </c>
    </row>
    <row r="25" spans="2:14" ht="12.6" customHeight="1" thickBot="1" x14ac:dyDescent="0.25">
      <c r="B25" s="40" t="s">
        <v>42</v>
      </c>
      <c r="C25" s="40"/>
      <c r="E25" s="194"/>
      <c r="F25" s="17" t="s">
        <v>43</v>
      </c>
      <c r="G25" s="159">
        <f>IF(AND($B$10="Colorectal",$B$12=2010),DATA!N24,IF(AND($B$10="Colorectal",$B$12="2011/12"),DATA!N59,IF(AND($B$10="Colorectal",$B$12=2013),DATA!N94,IF(AND($B$10="Colorectal",$B$12=2014),DATA!N129,IF(AND($B$10="Lung",$B$12=2010),DATA!W24,IF(AND($B$10="Lung",$B$12="2011/12"),DATA!W59,IF(AND($B$10="Lung",$B$12=2013),DATA!W94,IF(AND($B$10="Lung",$B$12=2014),DATA!W129,IF(AND($B$10="Breast",$B$12=2010),DATA!AF24,IF(AND($B$10="Breast",$B$12="2011/12"),DATA!AF59,IF(AND($B$10="Breast",$B$12=2013),DATA!AF94,IF(AND($B$10="Breast",$B$12=2014),DATA!AF129,IF(AND($B$10="Prostate",$B$12=2010),DATA!AO24,IF(AND($B$10="Prostate",$B$12="2011/12"),DATA!AO59,IF(AND($B$10="Prostate",$B$12=2013),DATA!AO94,IF(AND($B$10="Prostate",$B$12=2014),DATA!AO94,IF(AND($B$10="Head and neck",$B$12=2010),DATA!AX24,IF(AND($B$10="Head and neck",$B$12="2011/12"),DATA!AX59,IF(AND($B$10="Head and neck",$B$12=2013),DATA!AX94,IF(AND($B$10="Head and neck",$B$12=2014),DATA!AX129,IF(AND($B$10="Upper GI",$B$12=2010),DATA!BG24,IF(AND($B$10="Upper GI",$B$12="2011/12"),DATA!BG59,IF(AND($B$10="Upper GI",$B$12=2013),DATA!BG94,IF(AND($B$10="Upper GI",$B$12=2014),DATA!BG129,IF(AND($B$10="Bladder",$B$12=2010),DATA!BP24,IF(AND($B$10="Bladder",$B$12="2011/12"),DATA!BP59,IF(AND($B$10="Bladder",$B$12=2013),DATA!BP94,IF(AND($B$10="Bladder",$B$12=2014),DATA!BP129,IF(AND($B$10="Haematological",$B$12=2010),DATA!BY24,IF(AND($B$10="Haematological",$B$12="2011/12"),DATA!BY59,IF(AND($B$10="Haematological",$B$12=2013),DATA!BY94,IF(AND($B$10="Haematological",$B$12=2014),DATA!BY129,IF(AND($B$10="Skin",$B$12=2010),DATA!CH24,IF(AND($B$10="Skin",$B$12="2011/12"),DATA!CH59,IF(AND($B$10="Skin",$B$12=2013),DATA!CH94,IF(AND($B$10="Skin",$B$12=2014),DATA!CH129,IF(AND($B$10="Female reproductive",$B$12=2010),DATA!CQ24,IF(AND($B$10="Female reproductive",$B$12="2011/12"),DATA!CQ59,IF(AND($B$10="Female reproductive",$B$12=2013),DATA!CQ94,IF(AND($B$10="Female reproductive",$B$12=2014),DATA!CQ129,IF(AND($B$10="In situ urinary",$B$12=2010),DATA!CZ24,IF(AND($B$10="In situ urinary",$B$12="2011/12"),DATA!CZ59,IF(AND($B$10="In situ urinary",$B$12=2013),DATA!CZ94,IF(AND($B$10="In situ urinary",$B$12=2014),DATA!CZ129,IF(AND($B$10="All sites",$B$12=2010),DATA!E24,IF(AND($B$10="All sites",$B$12="2011/12"),DATA!E59,IF(AND($B$10="All sites",$B$12=2013),DATA!E94,IF(AND($B$10="All sites",$B$12=2014),DATA!E129,FALSE))))))))))))))))))))))))))))))))))))))))))))))))</f>
        <v>0</v>
      </c>
      <c r="H25" s="19">
        <f>IF(AND($B$10="Colorectal",$B$12=2010),DATA!O24,IF(AND($B$10="Colorectal",$B$12="2011/12"),DATA!O59,IF(AND($B$10="Colorectal",$B$12=2013),DATA!O94,IF(AND($B$10="Colorectal",$B$12=2014),DATA!O129,IF(AND($B$10="Lung",$B$12=2010),DATA!X24,IF(AND($B$10="Lung",$B$12="2011/12"),DATA!X59,IF(AND($B$10="Lung",$B$12=2013),DATA!X94,IF(AND($B$10="Lung",$B$12=2014),DATA!X129,IF(AND($B$10="Breast",$B$12=2010),DATA!AG24,IF(AND($B$10="Breast",$B$12="2011/12"),DATA!AG59,IF(AND($B$10="Breast",$B$12=2013),DATA!AG94,IF(AND($B$10="Breast",$B$12=2014),DATA!AG129,IF(AND($B$10="Prostate",$B$12=2010),DATA!AP24,IF(AND($B$10="Prostate",$B$12="2011/12"),DATA!AP59,IF(AND($B$10="Prostate",$B$12=2013),DATA!AP94,IF(AND($B$10="Prostate",$B$12=2014),DATA!AP94,IF(AND($B$10="Head and neck",$B$12=2010),DATA!AY24,IF(AND($B$10="Head and neck",$B$12="2011/12"),DATA!AY59,IF(AND($B$10="Head and neck",$B$12=2013),DATA!AY94,IF(AND($B$10="Head and neck",$B$12=2014),DATA!AY129,IF(AND($B$10="Upper GI",$B$12=2010),DATA!BH24,IF(AND($B$10="Upper GI",$B$12="2011/12"),DATA!BH59,IF(AND($B$10="Upper GI",$B$12=2013),DATA!BH94,IF(AND($B$10="Upper GI",$B$12=2014),DATA!BH129,IF(AND($B$10="Bladder",$B$12=2010),DATA!BQ24,IF(AND($B$10="Bladder",$B$12="2011/12"),DATA!BQ59,IF(AND($B$10="Bladder",$B$12=2013),DATA!BQ94,IF(AND($B$10="Bladder",$B$12=2014),DATA!BQ129,IF(AND($B$10="Haematological",$B$12=2010),DATA!BZ24,IF(AND($B$10="Haematological",$B$12="2011/12"),DATA!BZ59,IF(AND($B$10="Haematological",$B$12=2013),DATA!BZ94,IF(AND($B$10="Haematological",$B$12=2014),DATA!BZ129,IF(AND($B$10="Skin",$B$12=2010),DATA!CI24,IF(AND($B$10="Skin",$B$12="2011/12"),DATA!CI59,IF(AND($B$10="Skin",$B$12=2013),DATA!CI94,IF(AND($B$10="Skin",$B$12=2014),DATA!CI129,IF(AND($B$10="Female reproductive",$B$12=2010),DATA!CR24,IF(AND($B$10="Female reproductive",$B$12="2011/12"),DATA!CR59,IF(AND($B$10="Female reproductive",$B$12=2013),DATA!CR94,IF(AND($B$10="Female reproductive",$B$12=2014),DATA!CR129,IF(AND($B$10="In situ urinary",$B$12=2010),DATA!DA24,IF(AND($B$10="In situ urinary",$B$12="2011/12"),DATA!DA59,IF(AND($B$10="In situ urinary",$B$12=2013),DATA!DA94,IF(AND($B$10="In situ urinary",$B$12=2014),DATA!DA129,IF(AND($B$10="All sites",$B$12=2010),DATA!F24,IF(AND($B$10="All sites",$B$12="2011/12"),DATA!F59,IF(AND($B$10="All sites",$B$12=2013),DATA!F94,IF(AND($B$10="All sites",$B$12=2014),DATA!F129,FALSE))))))))))))))))))))))))))))))))))))))))))))))))</f>
        <v>0</v>
      </c>
      <c r="I25" s="161">
        <f>IF(AND($B$10="Colorectal",$B$12=2010),DATA!P24,IF(AND($B$10="Colorectal",$B$12="2011/12"),DATA!P59,IF(AND($B$10="Colorectal",$B$12=2013),DATA!P94,IF(AND($B$10="Colorectal",$B$12=2014),DATA!P129,IF(AND($B$10="Lung",$B$12=2010),DATA!Y24,IF(AND($B$10="Lung",$B$12="2011/12"),DATA!Y59,IF(AND($B$10="Lung",$B$12=2013),DATA!Y94,IF(AND($B$10="Lung",$B$12=2014),DATA!Y129,IF(AND($B$10="Breast",$B$12=2010),DATA!AH24,IF(AND($B$10="Breast",$B$12="2011/12"),DATA!AH59,IF(AND($B$10="Breast",$B$12=2013),DATA!AH94,IF(AND($B$10="Breast",$B$12=2014),DATA!AH129,IF(AND($B$10="Prostate",$B$12=2010),DATA!AQ24,IF(AND($B$10="Prostate",$B$12="2011/12"),DATA!AQ59,IF(AND($B$10="Prostate",$B$12=2013),DATA!AQ94,IF(AND($B$10="Prostate",$B$12=2014),DATA!AQ94,IF(AND($B$10="Head and neck",$B$12=2010),DATA!AZ24,IF(AND($B$10="Head and neck",$B$12="2011/12"),DATA!AZ59,IF(AND($B$10="Head and neck",$B$12=2013),DATA!AZ94,IF(AND($B$10="Head and neck",$B$12=2014),DATA!AZ129,IF(AND($B$10="Upper GI",$B$12=2010),DATA!BI24,IF(AND($B$10="Upper GI",$B$12="2011/12"),DATA!BI59,IF(AND($B$10="Upper GI",$B$12=2013),DATA!BI94,IF(AND($B$10="Upper GI",$B$12=2014),DATA!BI129,IF(AND($B$10="Bladder",$B$12=2010),DATA!BR24,IF(AND($B$10="Bladder",$B$12="2011/12"),DATA!BR59,IF(AND($B$10="Bladder",$B$12=2013),DATA!BR94,IF(AND($B$10="Bladder",$B$12=2014),DATA!BR129,IF(AND($B$10="Haematological",$B$12=2010),DATA!CA24,IF(AND($B$10="Haematological",$B$12="2011/12"),DATA!CA59,IF(AND($B$10="Haematological",$B$12=2013),DATA!CA94,IF(AND($B$10="Haematological",$B$12=2014),DATA!CA129,IF(AND($B$10="Skin",$B$12=2010),DATA!CJ24,IF(AND($B$10="Skin",$B$12="2011/12"),DATA!CJ59,IF(AND($B$10="Skin",$B$12=2013),DATA!CJ94,IF(AND($B$10="Skin",$B$12=2014),DATA!CJ129,IF(AND($B$10="Female reproductive",$B$12=2010),DATA!CS24,IF(AND($B$10="Female reproductive",$B$12="2011/12"),DATA!CS59,IF(AND($B$10="Female reproductive",$B$12=2013),DATA!CS94,IF(AND($B$10="Female reproductive",$B$12=2014),DATA!CS129,IF(AND($B$10="In situ urinary",$B$12=2010),DATA!DB24,IF(AND($B$10="In situ urinary",$B$12="2011/12"),DATA!DB59,IF(AND($B$10="In situ urinary",$B$12=2013),DATA!DB94,IF(AND($B$10="In situ urinary",$B$12=2014),DATA!DB129,IF(AND($B$10="All sites",$B$12=2010),DATA!G24,IF(AND($B$10="All sites",$B$12="2011/12"),DATA!G59,IF(AND($B$10="All sites",$B$12=2013),DATA!G94,IF(AND($B$10="All sites",$B$12=2014),DATA!G129,FALSE))))))))))))))))))))))))))))))))))))))))))))))))</f>
        <v>0</v>
      </c>
      <c r="J25" s="19">
        <f>IF(AND($B$10="Colorectal",$B$12=2010),DATA!Q24,IF(AND($B$10="Colorectal",$B$12="2011/12"),DATA!Q59,IF(AND($B$10="Colorectal",$B$12=2013),DATA!Q94,IF(AND($B$10="Colorectal",$B$12=2014),DATA!Q129,IF(AND($B$10="Lung",$B$12=2010),DATA!Z24,IF(AND($B$10="Lung",$B$12="2011/12"),DATA!Z59,IF(AND($B$10="Lung",$B$12=2013),DATA!Z94,IF(AND($B$10="Lung",$B$12=2014),DATA!Z129,IF(AND($B$10="Breast",$B$12=2010),DATA!AI24,IF(AND($B$10="Breast",$B$12="2011/12"),DATA!AI59,IF(AND($B$10="Breast",$B$12=2013),DATA!AI94,IF(AND($B$10="Breast",$B$12=2014),DATA!AI129,IF(AND($B$10="Prostate",$B$12=2010),DATA!AR24,IF(AND($B$10="Prostate",$B$12="2011/12"),DATA!AR59,IF(AND($B$10="Prostate",$B$12=2013),DATA!AR94,IF(AND($B$10="Prostate",$B$12=2014),DATA!AR94,IF(AND($B$10="Head and neck",$B$12=2010),DATA!BA24,IF(AND($B$10="Head and neck",$B$12="2011/12"),DATA!BA59,IF(AND($B$10="Head and neck",$B$12=2013),DATA!BA94,IF(AND($B$10="Head and neck",$B$12=2014),DATA!BA129,IF(AND($B$10="Upper GI",$B$12=2010),DATA!BJ24,IF(AND($B$10="Upper GI",$B$12="2011/12"),DATA!BJ59,IF(AND($B$10="Upper GI",$B$12=2013),DATA!BJ94,IF(AND($B$10="Upper GI",$B$12=2014),DATA!BJ129,IF(AND($B$10="Bladder",$B$12=2010),DATA!BS24,IF(AND($B$10="Bladder",$B$12="2011/12"),DATA!BS59,IF(AND($B$10="Bladder",$B$12=2013),DATA!BS94,IF(AND($B$10="Bladder",$B$12=2014),DATA!BS129,IF(AND($B$10="Haematological",$B$12=2010),DATA!CB24,IF(AND($B$10="Haematological",$B$12="2011/12"),DATA!CB59,IF(AND($B$10="Haematological",$B$12=2013),DATA!CB94,IF(AND($B$10="Haematological",$B$12=2014),DATA!CB129,IF(AND($B$10="Skin",$B$12=2010),DATA!CK24,IF(AND($B$10="Skin",$B$12="2011/12"),DATA!CK59,IF(AND($B$10="Skin",$B$12=2013),DATA!CK94,IF(AND($B$10="Skin",$B$12=2014),DATA!CK129,IF(AND($B$10="Female reproductive",$B$12=2010),DATA!CT24,IF(AND($B$10="Female reproductive",$B$12="2011/12"),DATA!CT59,IF(AND($B$10="Female reproductive",$B$12=2013),DATA!CT94,IF(AND($B$10="Female reproductive",$B$12=2014),DATA!CT129,IF(AND($B$10="In situ urinary",$B$12=2010),DATA!DC24,IF(AND($B$10="In situ urinary",$B$12="2011/12"),DATA!DC59,IF(AND($B$10="In situ urinary",$B$12=2013),DATA!DC94,IF(AND($B$10="In situ urinary",$B$12=2014),DATA!DC129,IF(AND($B$10="All sites",$B$12=2010),DATA!H24,IF(AND($B$10="All sites",$B$12="2011/12"),DATA!H59,IF(AND($B$10="All sites",$B$12=2013),DATA!H94,IF(AND($B$10="All sites",$B$12=2014),DATA!H129,FALSE))))))))))))))))))))))))))))))))))))))))))))))))</f>
        <v>0</v>
      </c>
      <c r="K25" s="167">
        <f>IF(AND($B$10="Colorectal",$B$12=2010),DATA!R24,IF(AND($B$10="Colorectal",$B$12="2011/12"),DATA!R59,IF(AND($B$10="Colorectal",$B$12=2013),DATA!R94,IF(AND($B$10="Colorectal",$B$12=2014),DATA!R129,IF(AND($B$10="Lung",$B$12=2010),DATA!AA24,IF(AND($B$10="Lung",$B$12="2011/12"),DATA!AA59,IF(AND($B$10="Lung",$B$12=2013),DATA!AA94,IF(AND($B$10="Lung",$B$12=2014),DATA!AA129,IF(AND($B$10="Breast",$B$12=2010),DATA!AJ24,IF(AND($B$10="Breast",$B$12="2011/12"),DATA!AJ59,IF(AND($B$10="Breast",$B$12=2013),DATA!AJ94,IF(AND($B$10="Breast",$B$12=2014),DATA!AJ129,IF(AND($B$10="Prostate",$B$12=2010),DATA!AS24,IF(AND($B$10="Prostate",$B$12="2011/12"),DATA!AS59,IF(AND($B$10="Prostate",$B$12=2013),DATA!AS94,IF(AND($B$10="Prostate",$B$12=2014),DATA!AS94,IF(AND($B$10="Head and neck",$B$12=2010),DATA!BB24,IF(AND($B$10="Head and neck",$B$12="2011/12"),DATA!BB59,IF(AND($B$10="Head and neck",$B$12=2013),DATA!BB94,IF(AND($B$10="Head and neck",$B$12=2014),DATA!BB129,IF(AND($B$10="Upper GI",$B$12=2010),DATA!BK24,IF(AND($B$10="Upper GI",$B$12="2011/12"),DATA!BK59,IF(AND($B$10="Upper GI",$B$12=2013),DATA!BK94,IF(AND($B$10="Upper GI",$B$12=2014),DATA!BK129,IF(AND($B$10="Bladder",$B$12=2010),DATA!BT24,IF(AND($B$10="Bladder",$B$12="2011/12"),DATA!BT59,IF(AND($B$10="Bladder",$B$12=2013),DATA!BT94,IF(AND($B$10="Bladder",$B$12=2014),DATA!BT129,IF(AND($B$10="Haematological",$B$12=2010),DATA!CC24,IF(AND($B$10="Haematological",$B$12="2011/12"),DATA!CC59,IF(AND($B$10="Haematological",$B$12=2013),DATA!CC94,IF(AND($B$10="Haematological",$B$12=2014),DATA!CC129,IF(AND($B$10="Skin",$B$12=2010),DATA!CL24,IF(AND($B$10="Skin",$B$12="2011/12"),DATA!CL59,IF(AND($B$10="Skin",$B$12=2013),DATA!CL94,IF(AND($B$10="Skin",$B$12=2014),DATA!CL129,IF(AND($B$10="Female reproductive",$B$12=2010),DATA!CU24,IF(AND($B$10="Female reproductive",$B$12="2011/12"),DATA!CU59,IF(AND($B$10="Female reproductive",$B$12=2013),DATA!CU94,IF(AND($B$10="Female reproductive",$B$12=2014),DATA!CU129,IF(AND($B$10="In situ urinary",$B$12=2010),DATA!DD24,IF(AND($B$10="In situ urinary",$B$12="2011/12"),DATA!DD59,IF(AND($B$10="In situ urinary",$B$12=2013),DATA!DD94,IF(AND($B$10="In situ urinary",$B$12=2014),DATA!DD129,IF(AND($B$10="All sites",$B$12=2010),DATA!I24,IF(AND($B$10="All sites",$B$12="2011/12"),DATA!I59,IF(AND($B$10="All sites",$B$12=2013),DATA!I94,IF(AND($B$10="All sites",$B$12=2014),DATA!I129,FALSE))))))))))))))))))))))))))))))))))))))))))))))))</f>
        <v>0</v>
      </c>
      <c r="L25" s="19">
        <f>IF(AND($B$10="Colorectal",$B$12=2010),DATA!S24,IF(AND($B$10="Colorectal",$B$12="2011/12"),DATA!S59,IF(AND($B$10="Colorectal",$B$12=2013),DATA!S94,IF(AND($B$10="Colorectal",$B$12=2014),DATA!S129,IF(AND($B$10="Lung",$B$12=2010),DATA!AB24,IF(AND($B$10="Lung",$B$12="2011/12"),DATA!AB59,IF(AND($B$10="Lung",$B$12=2013),DATA!AB94,IF(AND($B$10="Lung",$B$12=2014),DATA!AB129,IF(AND($B$10="Breast",$B$12=2010),DATA!AK24,IF(AND($B$10="Breast",$B$12="2011/12"),DATA!AK59,IF(AND($B$10="Breast",$B$12=2013),DATA!AK94,IF(AND($B$10="Breast",$B$12=2014),DATA!AK129,IF(AND($B$10="Prostate",$B$12=2010),DATA!AT24,IF(AND($B$10="Prostate",$B$12="2011/12"),DATA!AT59,IF(AND($B$10="Prostate",$B$12=2013),DATA!AT94,IF(AND($B$10="Prostate",$B$12=2014),DATA!AT94,IF(AND($B$10="Head and neck",$B$12=2010),DATA!BC24,IF(AND($B$10="Head and neck",$B$12="2011/12"),DATA!BC59,IF(AND($B$10="Head and neck",$B$12=2013),DATA!BC94,IF(AND($B$10="Head and neck",$B$12=2014),DATA!BC129,IF(AND($B$10="Upper GI",$B$12=2010),DATA!BL24,IF(AND($B$10="Upper GI",$B$12="2011/12"),DATA!BL59,IF(AND($B$10="Upper GI",$B$12=2013),DATA!BL94,IF(AND($B$10="Upper GI",$B$12=2014),DATA!BL129,IF(AND($B$10="Bladder",$B$12=2010),DATA!BU24,IF(AND($B$10="Bladder",$B$12="2011/12"),DATA!BU59,IF(AND($B$10="Bladder",$B$12=2013),DATA!BU94,IF(AND($B$10="Bladder",$B$12=2014),DATA!BU129,IF(AND($B$10="Haematological",$B$12=2010),DATA!CD24,IF(AND($B$10="Haematological",$B$12="2011/12"),DATA!CD59,IF(AND($B$10="Haematological",$B$12=2013),DATA!CD94,IF(AND($B$10="Haematological",$B$12=2014),DATA!CD129,IF(AND($B$10="Skin",$B$12=2010),DATA!CM24,IF(AND($B$10="Skin",$B$12="2011/12"),DATA!CM59,IF(AND($B$10="Skin",$B$12=2013),DATA!CM94,IF(AND($B$10="Skin",$B$12=2014),DATA!CM129,IF(AND($B$10="Female reproductive",$B$12=2010),DATA!CV24,IF(AND($B$10="Female reproductive",$B$12="2011/12"),DATA!CV59,IF(AND($B$10="Female reproductive",$B$12=2013),DATA!CV94,IF(AND($B$10="Female reproductive",$B$12=2014),DATA!CV129,IF(AND($B$10="In situ urinary",$B$12=2010),DATA!DE24,IF(AND($B$10="In situ urinary",$B$12="2011/12"),DATA!DE59,IF(AND($B$10="In situ urinary",$B$12=2013),DATA!DE94,IF(AND($B$10="In situ urinary",$B$12=2014),DATA!DE129,IF(AND($B$10="All sites",$B$12=2010),DATA!J24,IF(AND($B$10="All sites",$B$12="2011/12"),DATA!J59,IF(AND($B$10="All sites",$B$12=2013),DATA!J94,IF(AND($B$10="All sites",$B$12=2014),DATA!J129,FALSE))))))))))))))))))))))))))))))))))))))))))))))))</f>
        <v>0</v>
      </c>
    </row>
    <row r="26" spans="2:14" s="1" customFormat="1" ht="12.6" customHeight="1" thickBot="1" x14ac:dyDescent="0.25">
      <c r="B26" s="40" t="s">
        <v>44</v>
      </c>
      <c r="C26" s="40"/>
      <c r="E26" s="21"/>
      <c r="F26" s="22"/>
      <c r="G26" s="154"/>
      <c r="H26" s="155"/>
      <c r="I26" s="162"/>
      <c r="J26" s="155"/>
      <c r="K26" s="168"/>
      <c r="L26" s="24"/>
      <c r="M26" s="2"/>
      <c r="N26" s="2"/>
    </row>
    <row r="27" spans="2:14" ht="12.6" customHeight="1" x14ac:dyDescent="0.2">
      <c r="B27" s="40" t="s">
        <v>45</v>
      </c>
      <c r="C27" s="40"/>
      <c r="E27" s="176" t="s">
        <v>46</v>
      </c>
      <c r="F27" s="14" t="s">
        <v>47</v>
      </c>
      <c r="G27" s="156">
        <f>IF(AND($B$10="Colorectal",$B$12=2010),DATA!N26,IF(AND($B$10="Colorectal",$B$12="2011/12"),DATA!N61,IF(AND($B$10="Colorectal",$B$12=2013),DATA!N96,IF(AND($B$10="Colorectal",$B$12=2014),DATA!N131,IF(AND($B$10="Lung",$B$12=2010),DATA!W26,IF(AND($B$10="Lung",$B$12="2011/12"),DATA!W61,IF(AND($B$10="Lung",$B$12=2013),DATA!W96,IF(AND($B$10="Lung",$B$12=2014),DATA!W131,IF(AND($B$10="Breast",$B$12=2010),DATA!AF26,IF(AND($B$10="Breast",$B$12="2011/12"),DATA!AF61,IF(AND($B$10="Breast",$B$12=2013),DATA!AF96,IF(AND($B$10="Breast",$B$12=2014),DATA!AF131,IF(AND($B$10="Prostate",$B$12=2010),DATA!AO26,IF(AND($B$10="Prostate",$B$12="2011/12"),DATA!AO61,IF(AND($B$10="Prostate",$B$12=2013),DATA!AO96,IF(AND($B$10="Prostate",$B$12=2014),DATA!AO96,IF(AND($B$10="Head and neck",$B$12=2010),DATA!AX26,IF(AND($B$10="Head and neck",$B$12="2011/12"),DATA!AX61,IF(AND($B$10="Head and neck",$B$12=2013),DATA!AX96,IF(AND($B$10="Head and neck",$B$12=2014),DATA!AX131,IF(AND($B$10="Upper GI",$B$12=2010),DATA!BG26,IF(AND($B$10="Upper GI",$B$12="2011/12"),DATA!BG61,IF(AND($B$10="Upper GI",$B$12=2013),DATA!BG96,IF(AND($B$10="Upper GI",$B$12=2014),DATA!BG131,IF(AND($B$10="Bladder",$B$12=2010),DATA!BP26,IF(AND($B$10="Bladder",$B$12="2011/12"),DATA!BP61,IF(AND($B$10="Bladder",$B$12=2013),DATA!BP96,IF(AND($B$10="Bladder",$B$12=2014),DATA!BP131,IF(AND($B$10="Haematological",$B$12=2010),DATA!BY26,IF(AND($B$10="Haematological",$B$12="2011/12"),DATA!BY61,IF(AND($B$10="Haematological",$B$12=2013),DATA!BY96,IF(AND($B$10="Haematological",$B$12=2014),DATA!BY131,IF(AND($B$10="Skin",$B$12=2010),DATA!CH26,IF(AND($B$10="Skin",$B$12="2011/12"),DATA!CH61,IF(AND($B$10="Skin",$B$12=2013),DATA!CH96,IF(AND($B$10="Skin",$B$12=2014),DATA!CH131,IF(AND($B$10="Female reproductive",$B$12=2010),DATA!CQ26,IF(AND($B$10="Female reproductive",$B$12="2011/12"),DATA!CQ61,IF(AND($B$10="Female reproductive",$B$12=2013),DATA!CQ96,IF(AND($B$10="Female reproductive",$B$12=2014),DATA!CQ131,IF(AND($B$10="In situ urinary",$B$12=2010),DATA!CZ26,IF(AND($B$10="In situ urinary",$B$12="2011/12"),DATA!CZ61,IF(AND($B$10="In situ urinary",$B$12=2013),DATA!CZ96,IF(AND($B$10="In situ urinary",$B$12=2014),DATA!CZ131,IF(AND($B$10="All sites",$B$12=2010),DATA!E26,IF(AND($B$10="All sites",$B$12="2011/12"),DATA!E61,IF(AND($B$10="All sites",$B$12=2013),DATA!E96,IF(AND($B$10="All sites",$B$12=2014),DATA!E131,FALSE))))))))))))))))))))))))))))))))))))))))))))))))</f>
        <v>2455</v>
      </c>
      <c r="H27" s="16">
        <f>IF(AND($B$10="Colorectal",$B$12=2010),DATA!O26,IF(AND($B$10="Colorectal",$B$12="2011/12"),DATA!O61,IF(AND($B$10="Colorectal",$B$12=2013),DATA!O96,IF(AND($B$10="Colorectal",$B$12=2014),DATA!O131,IF(AND($B$10="Lung",$B$12=2010),DATA!X26,IF(AND($B$10="Lung",$B$12="2011/12"),DATA!X61,IF(AND($B$10="Lung",$B$12=2013),DATA!X96,IF(AND($B$10="Lung",$B$12=2014),DATA!X131,IF(AND($B$10="Breast",$B$12=2010),DATA!AG26,IF(AND($B$10="Breast",$B$12="2011/12"),DATA!AG61,IF(AND($B$10="Breast",$B$12=2013),DATA!AG96,IF(AND($B$10="Breast",$B$12=2014),DATA!AG131,IF(AND($B$10="Prostate",$B$12=2010),DATA!AP26,IF(AND($B$10="Prostate",$B$12="2011/12"),DATA!AP61,IF(AND($B$10="Prostate",$B$12=2013),DATA!AP96,IF(AND($B$10="Prostate",$B$12=2014),DATA!AP96,IF(AND($B$10="Head and neck",$B$12=2010),DATA!AY26,IF(AND($B$10="Head and neck",$B$12="2011/12"),DATA!AY61,IF(AND($B$10="Head and neck",$B$12=2013),DATA!AY96,IF(AND($B$10="Head and neck",$B$12=2014),DATA!AY131,IF(AND($B$10="Upper GI",$B$12=2010),DATA!BH26,IF(AND($B$10="Upper GI",$B$12="2011/12"),DATA!BH61,IF(AND($B$10="Upper GI",$B$12=2013),DATA!BH96,IF(AND($B$10="Upper GI",$B$12=2014),DATA!BH131,IF(AND($B$10="Bladder",$B$12=2010),DATA!BQ26,IF(AND($B$10="Bladder",$B$12="2011/12"),DATA!BQ61,IF(AND($B$10="Bladder",$B$12=2013),DATA!BQ96,IF(AND($B$10="Bladder",$B$12=2014),DATA!BQ131,IF(AND($B$10="Haematological",$B$12=2010),DATA!BZ26,IF(AND($B$10="Haematological",$B$12="2011/12"),DATA!BZ61,IF(AND($B$10="Haematological",$B$12=2013),DATA!BZ96,IF(AND($B$10="Haematological",$B$12=2014),DATA!BZ131,IF(AND($B$10="Skin",$B$12=2010),DATA!CI26,IF(AND($B$10="Skin",$B$12="2011/12"),DATA!CI61,IF(AND($B$10="Skin",$B$12=2013),DATA!CI96,IF(AND($B$10="Skin",$B$12=2014),DATA!CI131,IF(AND($B$10="Female reproductive",$B$12=2010),DATA!CR26,IF(AND($B$10="Female reproductive",$B$12="2011/12"),DATA!CR61,IF(AND($B$10="Female reproductive",$B$12=2013),DATA!CR96,IF(AND($B$10="Female reproductive",$B$12=2014),DATA!CR131,IF(AND($B$10="In situ urinary",$B$12=2010),DATA!DA26,IF(AND($B$10="In situ urinary",$B$12="2011/12"),DATA!DA61,IF(AND($B$10="In situ urinary",$B$12=2013),DATA!DA96,IF(AND($B$10="In situ urinary",$B$12=2014),DATA!DA131,IF(AND($B$10="All sites",$B$12=2010),DATA!F26,IF(AND($B$10="All sites",$B$12="2011/12"),DATA!F61,IF(AND($B$10="All sites",$B$12=2013),DATA!F96,IF(AND($B$10="All sites",$B$12=2014),DATA!F131,FALSE))))))))))))))))))))))))))))))))))))))))))))))))</f>
        <v>90.2</v>
      </c>
      <c r="I27" s="160">
        <f>IF(AND($B$10="Colorectal",$B$12=2010),DATA!P26,IF(AND($B$10="Colorectal",$B$12="2011/12"),DATA!P61,IF(AND($B$10="Colorectal",$B$12=2013),DATA!P96,IF(AND($B$10="Colorectal",$B$12=2014),DATA!P131,IF(AND($B$10="Lung",$B$12=2010),DATA!Y26,IF(AND($B$10="Lung",$B$12="2011/12"),DATA!Y61,IF(AND($B$10="Lung",$B$12=2013),DATA!Y96,IF(AND($B$10="Lung",$B$12=2014),DATA!Y131,IF(AND($B$10="Breast",$B$12=2010),DATA!AH26,IF(AND($B$10="Breast",$B$12="2011/12"),DATA!AH61,IF(AND($B$10="Breast",$B$12=2013),DATA!AH96,IF(AND($B$10="Breast",$B$12=2014),DATA!AH131,IF(AND($B$10="Prostate",$B$12=2010),DATA!AQ26,IF(AND($B$10="Prostate",$B$12="2011/12"),DATA!AQ61,IF(AND($B$10="Prostate",$B$12=2013),DATA!AQ96,IF(AND($B$10="Prostate",$B$12=2014),DATA!AQ96,IF(AND($B$10="Head and neck",$B$12=2010),DATA!AZ26,IF(AND($B$10="Head and neck",$B$12="2011/12"),DATA!AZ61,IF(AND($B$10="Head and neck",$B$12=2013),DATA!AZ96,IF(AND($B$10="Head and neck",$B$12=2014),DATA!AZ131,IF(AND($B$10="Upper GI",$B$12=2010),DATA!BI26,IF(AND($B$10="Upper GI",$B$12="2011/12"),DATA!BI61,IF(AND($B$10="Upper GI",$B$12=2013),DATA!BI96,IF(AND($B$10="Upper GI",$B$12=2014),DATA!BI131,IF(AND($B$10="Bladder",$B$12=2010),DATA!BR26,IF(AND($B$10="Bladder",$B$12="2011/12"),DATA!BR61,IF(AND($B$10="Bladder",$B$12=2013),DATA!BR96,IF(AND($B$10="Bladder",$B$12=2014),DATA!BR131,IF(AND($B$10="Haematological",$B$12=2010),DATA!CA26,IF(AND($B$10="Haematological",$B$12="2011/12"),DATA!CA61,IF(AND($B$10="Haematological",$B$12=2013),DATA!CA96,IF(AND($B$10="Haematological",$B$12=2014),DATA!CA131,IF(AND($B$10="Skin",$B$12=2010),DATA!CJ26,IF(AND($B$10="Skin",$B$12="2011/12"),DATA!CJ61,IF(AND($B$10="Skin",$B$12=2013),DATA!CJ96,IF(AND($B$10="Skin",$B$12=2014),DATA!CJ131,IF(AND($B$10="Female reproductive",$B$12=2010),DATA!CS26,IF(AND($B$10="Female reproductive",$B$12="2011/12"),DATA!CS61,IF(AND($B$10="Female reproductive",$B$12=2013),DATA!CS96,IF(AND($B$10="Female reproductive",$B$12=2014),DATA!CS131,IF(AND($B$10="In situ urinary",$B$12=2010),DATA!DB26,IF(AND($B$10="In situ urinary",$B$12="2011/12"),DATA!DB61,IF(AND($B$10="In situ urinary",$B$12=2013),DATA!DB96,IF(AND($B$10="In situ urinary",$B$12=2014),DATA!DB131,IF(AND($B$10="All sites",$B$12=2010),DATA!G26,IF(AND($B$10="All sites",$B$12="2011/12"),DATA!G61,IF(AND($B$10="All sites",$B$12=2013),DATA!G96,IF(AND($B$10="All sites",$B$12=2014),DATA!G131,FALSE))))))))))))))))))))))))))))))))))))))))))))))))</f>
        <v>8679</v>
      </c>
      <c r="J27" s="16">
        <f>IF(AND($B$10="Colorectal",$B$12=2010),DATA!Q26,IF(AND($B$10="Colorectal",$B$12="2011/12"),DATA!Q61,IF(AND($B$10="Colorectal",$B$12=2013),DATA!Q96,IF(AND($B$10="Colorectal",$B$12=2014),DATA!Q131,IF(AND($B$10="Lung",$B$12=2010),DATA!Z26,IF(AND($B$10="Lung",$B$12="2011/12"),DATA!Z61,IF(AND($B$10="Lung",$B$12=2013),DATA!Z96,IF(AND($B$10="Lung",$B$12=2014),DATA!Z131,IF(AND($B$10="Breast",$B$12=2010),DATA!AI26,IF(AND($B$10="Breast",$B$12="2011/12"),DATA!AI61,IF(AND($B$10="Breast",$B$12=2013),DATA!AI96,IF(AND($B$10="Breast",$B$12=2014),DATA!AI131,IF(AND($B$10="Prostate",$B$12=2010),DATA!AR26,IF(AND($B$10="Prostate",$B$12="2011/12"),DATA!AR61,IF(AND($B$10="Prostate",$B$12=2013),DATA!AR96,IF(AND($B$10="Prostate",$B$12=2014),DATA!AR96,IF(AND($B$10="Head and neck",$B$12=2010),DATA!BA26,IF(AND($B$10="Head and neck",$B$12="2011/12"),DATA!BA61,IF(AND($B$10="Head and neck",$B$12=2013),DATA!BA96,IF(AND($B$10="Head and neck",$B$12=2014),DATA!BA131,IF(AND($B$10="Upper GI",$B$12=2010),DATA!BJ26,IF(AND($B$10="Upper GI",$B$12="2011/12"),DATA!BJ61,IF(AND($B$10="Upper GI",$B$12=2013),DATA!BJ96,IF(AND($B$10="Upper GI",$B$12=2014),DATA!BJ131,IF(AND($B$10="Bladder",$B$12=2010),DATA!BS26,IF(AND($B$10="Bladder",$B$12="2011/12"),DATA!BS61,IF(AND($B$10="Bladder",$B$12=2013),DATA!BS96,IF(AND($B$10="Bladder",$B$12=2014),DATA!BS131,IF(AND($B$10="Haematological",$B$12=2010),DATA!CB26,IF(AND($B$10="Haematological",$B$12="2011/12"),DATA!CB61,IF(AND($B$10="Haematological",$B$12=2013),DATA!CB96,IF(AND($B$10="Haematological",$B$12=2014),DATA!CB131,IF(AND($B$10="Skin",$B$12=2010),DATA!CK26,IF(AND($B$10="Skin",$B$12="2011/12"),DATA!CK61,IF(AND($B$10="Skin",$B$12=2013),DATA!CK96,IF(AND($B$10="Skin",$B$12=2014),DATA!CK131,IF(AND($B$10="Female reproductive",$B$12=2010),DATA!CT26,IF(AND($B$10="Female reproductive",$B$12="2011/12"),DATA!CT61,IF(AND($B$10="Female reproductive",$B$12=2013),DATA!CT96,IF(AND($B$10="Female reproductive",$B$12=2014),DATA!CT131,IF(AND($B$10="In situ urinary",$B$12=2010),DATA!DC26,IF(AND($B$10="In situ urinary",$B$12="2011/12"),DATA!DC61,IF(AND($B$10="In situ urinary",$B$12=2013),DATA!DC96,IF(AND($B$10="In situ urinary",$B$12=2014),DATA!DC131,IF(AND($B$10="All sites",$B$12=2010),DATA!H26,IF(AND($B$10="All sites",$B$12="2011/12"),DATA!H61,IF(AND($B$10="All sites",$B$12=2013),DATA!H96,IF(AND($B$10="All sites",$B$12=2014),DATA!H131,FALSE))))))))))))))))))))))))))))))))))))))))))))))))</f>
        <v>94.6</v>
      </c>
      <c r="K27" s="166">
        <f>IF(AND($B$10="Colorectal",$B$12=2010),DATA!R26,IF(AND($B$10="Colorectal",$B$12="2011/12"),DATA!R61,IF(AND($B$10="Colorectal",$B$12=2013),DATA!R96,IF(AND($B$10="Colorectal",$B$12=2014),DATA!R131,IF(AND($B$10="Lung",$B$12=2010),DATA!AA26,IF(AND($B$10="Lung",$B$12="2011/12"),DATA!AA61,IF(AND($B$10="Lung",$B$12=2013),DATA!AA96,IF(AND($B$10="Lung",$B$12=2014),DATA!AA131,IF(AND($B$10="Breast",$B$12=2010),DATA!AJ26,IF(AND($B$10="Breast",$B$12="2011/12"),DATA!AJ61,IF(AND($B$10="Breast",$B$12=2013),DATA!AJ96,IF(AND($B$10="Breast",$B$12=2014),DATA!AJ131,IF(AND($B$10="Prostate",$B$12=2010),DATA!AS26,IF(AND($B$10="Prostate",$B$12="2011/12"),DATA!AS61,IF(AND($B$10="Prostate",$B$12=2013),DATA!AS96,IF(AND($B$10="Prostate",$B$12=2014),DATA!AS96,IF(AND($B$10="Head and neck",$B$12=2010),DATA!BB26,IF(AND($B$10="Head and neck",$B$12="2011/12"),DATA!BB61,IF(AND($B$10="Head and neck",$B$12=2013),DATA!BB96,IF(AND($B$10="Head and neck",$B$12=2014),DATA!BB131,IF(AND($B$10="Upper GI",$B$12=2010),DATA!BK26,IF(AND($B$10="Upper GI",$B$12="2011/12"),DATA!BK61,IF(AND($B$10="Upper GI",$B$12=2013),DATA!BK96,IF(AND($B$10="Upper GI",$B$12=2014),DATA!BK131,IF(AND($B$10="Bladder",$B$12=2010),DATA!BT26,IF(AND($B$10="Bladder",$B$12="2011/12"),DATA!BT61,IF(AND($B$10="Bladder",$B$12=2013),DATA!BT96,IF(AND($B$10="Bladder",$B$12=2014),DATA!BT131,IF(AND($B$10="Haematological",$B$12=2010),DATA!CC26,IF(AND($B$10="Haematological",$B$12="2011/12"),DATA!CC61,IF(AND($B$10="Haematological",$B$12=2013),DATA!CC96,IF(AND($B$10="Haematological",$B$12=2014),DATA!CC131,IF(AND($B$10="Skin",$B$12=2010),DATA!CL26,IF(AND($B$10="Skin",$B$12="2011/12"),DATA!CL61,IF(AND($B$10="Skin",$B$12=2013),DATA!CL96,IF(AND($B$10="Skin",$B$12=2014),DATA!CL131,IF(AND($B$10="Female reproductive",$B$12=2010),DATA!CU26,IF(AND($B$10="Female reproductive",$B$12="2011/12"),DATA!CU61,IF(AND($B$10="Female reproductive",$B$12=2013),DATA!CU96,IF(AND($B$10="Female reproductive",$B$12=2014),DATA!CU131,IF(AND($B$10="In situ urinary",$B$12=2010),DATA!DD26,IF(AND($B$10="In situ urinary",$B$12="2011/12"),DATA!DD61,IF(AND($B$10="In situ urinary",$B$12=2013),DATA!DD96,IF(AND($B$10="In situ urinary",$B$12=2014),DATA!DD131,IF(AND($B$10="All sites",$B$12=2010),DATA!I26,IF(AND($B$10="All sites",$B$12="2011/12"),DATA!I61,IF(AND($B$10="All sites",$B$12=2013),DATA!I96,IF(AND($B$10="All sites",$B$12=2014),DATA!I131,FALSE))))))))))))))))))))))))))))))))))))))))))))))))</f>
        <v>-4.3999999999999915</v>
      </c>
      <c r="L27" s="16">
        <f>IF(AND($B$10="Colorectal",$B$12=2010),DATA!S26,IF(AND($B$10="Colorectal",$B$12="2011/12"),DATA!S61,IF(AND($B$10="Colorectal",$B$12=2013),DATA!S96,IF(AND($B$10="Colorectal",$B$12=2014),DATA!S131,IF(AND($B$10="Lung",$B$12=2010),DATA!AB26,IF(AND($B$10="Lung",$B$12="2011/12"),DATA!AB61,IF(AND($B$10="Lung",$B$12=2013),DATA!AB96,IF(AND($B$10="Lung",$B$12=2014),DATA!AB131,IF(AND($B$10="Breast",$B$12=2010),DATA!AK26,IF(AND($B$10="Breast",$B$12="2011/12"),DATA!AK61,IF(AND($B$10="Breast",$B$12=2013),DATA!AK96,IF(AND($B$10="Breast",$B$12=2014),DATA!AK131,IF(AND($B$10="Prostate",$B$12=2010),DATA!AT26,IF(AND($B$10="Prostate",$B$12="2011/12"),DATA!AT61,IF(AND($B$10="Prostate",$B$12=2013),DATA!AT96,IF(AND($B$10="Prostate",$B$12=2014),DATA!AT96,IF(AND($B$10="Head and neck",$B$12=2010),DATA!BC26,IF(AND($B$10="Head and neck",$B$12="2011/12"),DATA!BC61,IF(AND($B$10="Head and neck",$B$12=2013),DATA!BC96,IF(AND($B$10="Head and neck",$B$12=2014),DATA!BC131,IF(AND($B$10="Upper GI",$B$12=2010),DATA!BL26,IF(AND($B$10="Upper GI",$B$12="2011/12"),DATA!BL61,IF(AND($B$10="Upper GI",$B$12=2013),DATA!BL96,IF(AND($B$10="Upper GI",$B$12=2014),DATA!BL131,IF(AND($B$10="Bladder",$B$12=2010),DATA!BU26,IF(AND($B$10="Bladder",$B$12="2011/12"),DATA!BU61,IF(AND($B$10="Bladder",$B$12=2013),DATA!BU96,IF(AND($B$10="Bladder",$B$12=2014),DATA!BU131,IF(AND($B$10="Haematological",$B$12=2010),DATA!CD26,IF(AND($B$10="Haematological",$B$12="2011/12"),DATA!CD61,IF(AND($B$10="Haematological",$B$12=2013),DATA!CD96,IF(AND($B$10="Haematological",$B$12=2014),DATA!CD131,IF(AND($B$10="Skin",$B$12=2010),DATA!CM26,IF(AND($B$10="Skin",$B$12="2011/12"),DATA!CM61,IF(AND($B$10="Skin",$B$12=2013),DATA!CM96,IF(AND($B$10="Skin",$B$12=2014),DATA!CM131,IF(AND($B$10="Female reproductive",$B$12=2010),DATA!CV26,IF(AND($B$10="Female reproductive",$B$12="2011/12"),DATA!CV61,IF(AND($B$10="Female reproductive",$B$12=2013),DATA!CV96,IF(AND($B$10="Female reproductive",$B$12=2014),DATA!CV131,IF(AND($B$10="In situ urinary",$B$12=2010),DATA!DE26,IF(AND($B$10="In situ urinary",$B$12="2011/12"),DATA!DE61,IF(AND($B$10="In situ urinary",$B$12=2013),DATA!DE96,IF(AND($B$10="In situ urinary",$B$12=2014),DATA!DE131,IF(AND($B$10="All sites",$B$12=2010),DATA!J26,IF(AND($B$10="All sites",$B$12="2011/12"),DATA!J61,IF(AND($B$10="All sites",$B$12=2013),DATA!J96,IF(AND($B$10="All sites",$B$12=2014),DATA!J131,FALSE))))))))))))))))))))))))))))))))))))))))))))))))</f>
        <v>-4.6511627906976658</v>
      </c>
    </row>
    <row r="28" spans="2:14" ht="12.6" customHeight="1" x14ac:dyDescent="0.25">
      <c r="B28" s="42"/>
      <c r="C28" s="42"/>
      <c r="E28" s="177"/>
      <c r="F28" s="28" t="s">
        <v>48</v>
      </c>
      <c r="G28" s="157">
        <f>IF(AND($B$10="Colorectal",$B$12=2010),DATA!N27,IF(AND($B$10="Colorectal",$B$12="2011/12"),DATA!N62,IF(AND($B$10="Colorectal",$B$12=2013),DATA!N97,IF(AND($B$10="Colorectal",$B$12=2014),DATA!N132,IF(AND($B$10="Lung",$B$12=2010),DATA!W27,IF(AND($B$10="Lung",$B$12="2011/12"),DATA!W62,IF(AND($B$10="Lung",$B$12=2013),DATA!W97,IF(AND($B$10="Lung",$B$12=2014),DATA!W132,IF(AND($B$10="Breast",$B$12=2010),DATA!AF27,IF(AND($B$10="Breast",$B$12="2011/12"),DATA!AF62,IF(AND($B$10="Breast",$B$12=2013),DATA!AF97,IF(AND($B$10="Breast",$B$12=2014),DATA!AF132,IF(AND($B$10="Prostate",$B$12=2010),DATA!AO27,IF(AND($B$10="Prostate",$B$12="2011/12"),DATA!AO62,IF(AND($B$10="Prostate",$B$12=2013),DATA!AO97,IF(AND($B$10="Prostate",$B$12=2014),DATA!AO97,IF(AND($B$10="Head and neck",$B$12=2010),DATA!AX27,IF(AND($B$10="Head and neck",$B$12="2011/12"),DATA!AX62,IF(AND($B$10="Head and neck",$B$12=2013),DATA!AX97,IF(AND($B$10="Head and neck",$B$12=2014),DATA!AX132,IF(AND($B$10="Upper GI",$B$12=2010),DATA!BG27,IF(AND($B$10="Upper GI",$B$12="2011/12"),DATA!BG62,IF(AND($B$10="Upper GI",$B$12=2013),DATA!BG97,IF(AND($B$10="Upper GI",$B$12=2014),DATA!BG132,IF(AND($B$10="Bladder",$B$12=2010),DATA!BP27,IF(AND($B$10="Bladder",$B$12="2011/12"),DATA!BP62,IF(AND($B$10="Bladder",$B$12=2013),DATA!BP97,IF(AND($B$10="Bladder",$B$12=2014),DATA!BP132,IF(AND($B$10="Haematological",$B$12=2010),DATA!BY27,IF(AND($B$10="Haematological",$B$12="2011/12"),DATA!BY62,IF(AND($B$10="Haematological",$B$12=2013),DATA!BY97,IF(AND($B$10="Haematological",$B$12=2014),DATA!BY132,IF(AND($B$10="Skin",$B$12=2010),DATA!CH27,IF(AND($B$10="Skin",$B$12="2011/12"),DATA!CH62,IF(AND($B$10="Skin",$B$12=2013),DATA!CH97,IF(AND($B$10="Skin",$B$12=2014),DATA!CH132,IF(AND($B$10="Female reproductive",$B$12=2010),DATA!CQ27,IF(AND($B$10="Female reproductive",$B$12="2011/12"),DATA!CQ62,IF(AND($B$10="Female reproductive",$B$12=2013),DATA!CQ97,IF(AND($B$10="Female reproductive",$B$12=2014),DATA!CQ132,IF(AND($B$10="In situ urinary",$B$12=2010),DATA!CZ27,IF(AND($B$10="In situ urinary",$B$12="2011/12"),DATA!CZ62,IF(AND($B$10="In situ urinary",$B$12=2013),DATA!CZ97,IF(AND($B$10="In situ urinary",$B$12=2014),DATA!CZ132,IF(AND($B$10="All sites",$B$12=2010),DATA!E27,IF(AND($B$10="All sites",$B$12="2011/12"),DATA!E62,IF(AND($B$10="All sites",$B$12=2013),DATA!E97,IF(AND($B$10="All sites",$B$12=2014),DATA!E132,FALSE))))))))))))))))))))))))))))))))))))))))))))))))</f>
        <v>13</v>
      </c>
      <c r="H28" s="31">
        <f>IF(AND($B$10="Colorectal",$B$12=2010),DATA!O27,IF(AND($B$10="Colorectal",$B$12="2011/12"),DATA!O62,IF(AND($B$10="Colorectal",$B$12=2013),DATA!O97,IF(AND($B$10="Colorectal",$B$12=2014),DATA!O132,IF(AND($B$10="Lung",$B$12=2010),DATA!X27,IF(AND($B$10="Lung",$B$12="2011/12"),DATA!X62,IF(AND($B$10="Lung",$B$12=2013),DATA!X97,IF(AND($B$10="Lung",$B$12=2014),DATA!X132,IF(AND($B$10="Breast",$B$12=2010),DATA!AG27,IF(AND($B$10="Breast",$B$12="2011/12"),DATA!AG62,IF(AND($B$10="Breast",$B$12=2013),DATA!AG97,IF(AND($B$10="Breast",$B$12=2014),DATA!AG132,IF(AND($B$10="Prostate",$B$12=2010),DATA!AP27,IF(AND($B$10="Prostate",$B$12="2011/12"),DATA!AP62,IF(AND($B$10="Prostate",$B$12=2013),DATA!AP97,IF(AND($B$10="Prostate",$B$12=2014),DATA!AP97,IF(AND($B$10="Head and neck",$B$12=2010),DATA!AY27,IF(AND($B$10="Head and neck",$B$12="2011/12"),DATA!AY62,IF(AND($B$10="Head and neck",$B$12=2013),DATA!AY97,IF(AND($B$10="Head and neck",$B$12=2014),DATA!AY132,IF(AND($B$10="Upper GI",$B$12=2010),DATA!BH27,IF(AND($B$10="Upper GI",$B$12="2011/12"),DATA!BH62,IF(AND($B$10="Upper GI",$B$12=2013),DATA!BH97,IF(AND($B$10="Upper GI",$B$12=2014),DATA!BH132,IF(AND($B$10="Bladder",$B$12=2010),DATA!BQ27,IF(AND($B$10="Bladder",$B$12="2011/12"),DATA!BQ62,IF(AND($B$10="Bladder",$B$12=2013),DATA!BQ97,IF(AND($B$10="Bladder",$B$12=2014),DATA!BQ132,IF(AND($B$10="Haematological",$B$12=2010),DATA!BZ27,IF(AND($B$10="Haematological",$B$12="2011/12"),DATA!BZ62,IF(AND($B$10="Haematological",$B$12=2013),DATA!BZ97,IF(AND($B$10="Haematological",$B$12=2014),DATA!BZ132,IF(AND($B$10="Skin",$B$12=2010),DATA!CI27,IF(AND($B$10="Skin",$B$12="2011/12"),DATA!CI62,IF(AND($B$10="Skin",$B$12=2013),DATA!CI97,IF(AND($B$10="Skin",$B$12=2014),DATA!CI132,IF(AND($B$10="Female reproductive",$B$12=2010),DATA!CR27,IF(AND($B$10="Female reproductive",$B$12="2011/12"),DATA!CR62,IF(AND($B$10="Female reproductive",$B$12=2013),DATA!CR97,IF(AND($B$10="Female reproductive",$B$12=2014),DATA!CR132,IF(AND($B$10="In situ urinary",$B$12=2010),DATA!DA27,IF(AND($B$10="In situ urinary",$B$12="2011/12"),DATA!DA62,IF(AND($B$10="In situ urinary",$B$12=2013),DATA!DA97,IF(AND($B$10="In situ urinary",$B$12=2014),DATA!DA132,IF(AND($B$10="All sites",$B$12=2010),DATA!F27,IF(AND($B$10="All sites",$B$12="2011/12"),DATA!F62,IF(AND($B$10="All sites",$B$12=2013),DATA!F97,IF(AND($B$10="All sites",$B$12=2014),DATA!F132,FALSE))))))))))))))))))))))))))))))))))))))))))))))))</f>
        <v>0.5</v>
      </c>
      <c r="I28" s="163">
        <f>IF(AND($B$10="Colorectal",$B$12=2010),DATA!P27,IF(AND($B$10="Colorectal",$B$12="2011/12"),DATA!P62,IF(AND($B$10="Colorectal",$B$12=2013),DATA!P97,IF(AND($B$10="Colorectal",$B$12=2014),DATA!P132,IF(AND($B$10="Lung",$B$12=2010),DATA!Y27,IF(AND($B$10="Lung",$B$12="2011/12"),DATA!Y62,IF(AND($B$10="Lung",$B$12=2013),DATA!Y97,IF(AND($B$10="Lung",$B$12=2014),DATA!Y132,IF(AND($B$10="Breast",$B$12=2010),DATA!AH27,IF(AND($B$10="Breast",$B$12="2011/12"),DATA!AH62,IF(AND($B$10="Breast",$B$12=2013),DATA!AH97,IF(AND($B$10="Breast",$B$12=2014),DATA!AH132,IF(AND($B$10="Prostate",$B$12=2010),DATA!AQ27,IF(AND($B$10="Prostate",$B$12="2011/12"),DATA!AQ62,IF(AND($B$10="Prostate",$B$12=2013),DATA!AQ97,IF(AND($B$10="Prostate",$B$12=2014),DATA!AQ97,IF(AND($B$10="Head and neck",$B$12=2010),DATA!AZ27,IF(AND($B$10="Head and neck",$B$12="2011/12"),DATA!AZ62,IF(AND($B$10="Head and neck",$B$12=2013),DATA!AZ97,IF(AND($B$10="Head and neck",$B$12=2014),DATA!AZ132,IF(AND($B$10="Upper GI",$B$12=2010),DATA!BI27,IF(AND($B$10="Upper GI",$B$12="2011/12"),DATA!BI62,IF(AND($B$10="Upper GI",$B$12=2013),DATA!BI97,IF(AND($B$10="Upper GI",$B$12=2014),DATA!BI132,IF(AND($B$10="Bladder",$B$12=2010),DATA!BR27,IF(AND($B$10="Bladder",$B$12="2011/12"),DATA!BR62,IF(AND($B$10="Bladder",$B$12=2013),DATA!BR97,IF(AND($B$10="Bladder",$B$12=2014),DATA!BR132,IF(AND($B$10="Haematological",$B$12=2010),DATA!CA27,IF(AND($B$10="Haematological",$B$12="2011/12"),DATA!CA62,IF(AND($B$10="Haematological",$B$12=2013),DATA!CA97,IF(AND($B$10="Haematological",$B$12=2014),DATA!CA132,IF(AND($B$10="Skin",$B$12=2010),DATA!CJ27,IF(AND($B$10="Skin",$B$12="2011/12"),DATA!CJ62,IF(AND($B$10="Skin",$B$12=2013),DATA!CJ97,IF(AND($B$10="Skin",$B$12=2014),DATA!CJ132,IF(AND($B$10="Female reproductive",$B$12=2010),DATA!CS27,IF(AND($B$10="Female reproductive",$B$12="2011/12"),DATA!CS62,IF(AND($B$10="Female reproductive",$B$12=2013),DATA!CS97,IF(AND($B$10="Female reproductive",$B$12=2014),DATA!CS132,IF(AND($B$10="In situ urinary",$B$12=2010),DATA!DB27,IF(AND($B$10="In situ urinary",$B$12="2011/12"),DATA!DB62,IF(AND($B$10="In situ urinary",$B$12=2013),DATA!DB97,IF(AND($B$10="In situ urinary",$B$12=2014),DATA!DB132,IF(AND($B$10="All sites",$B$12=2010),DATA!G27,IF(AND($B$10="All sites",$B$12="2011/12"),DATA!G62,IF(AND($B$10="All sites",$B$12=2013),DATA!G97,IF(AND($B$10="All sites",$B$12=2014),DATA!G132,FALSE))))))))))))))))))))))))))))))))))))))))))))))))</f>
        <v>67</v>
      </c>
      <c r="J28" s="31">
        <f>IF(AND($B$10="Colorectal",$B$12=2010),DATA!Q27,IF(AND($B$10="Colorectal",$B$12="2011/12"),DATA!Q62,IF(AND($B$10="Colorectal",$B$12=2013),DATA!Q97,IF(AND($B$10="Colorectal",$B$12=2014),DATA!Q132,IF(AND($B$10="Lung",$B$12=2010),DATA!Z27,IF(AND($B$10="Lung",$B$12="2011/12"),DATA!Z62,IF(AND($B$10="Lung",$B$12=2013),DATA!Z97,IF(AND($B$10="Lung",$B$12=2014),DATA!Z132,IF(AND($B$10="Breast",$B$12=2010),DATA!AI27,IF(AND($B$10="Breast",$B$12="2011/12"),DATA!AI62,IF(AND($B$10="Breast",$B$12=2013),DATA!AI97,IF(AND($B$10="Breast",$B$12=2014),DATA!AI132,IF(AND($B$10="Prostate",$B$12=2010),DATA!AR27,IF(AND($B$10="Prostate",$B$12="2011/12"),DATA!AR62,IF(AND($B$10="Prostate",$B$12=2013),DATA!AR97,IF(AND($B$10="Prostate",$B$12=2014),DATA!AR97,IF(AND($B$10="Head and neck",$B$12=2010),DATA!BA27,IF(AND($B$10="Head and neck",$B$12="2011/12"),DATA!BA62,IF(AND($B$10="Head and neck",$B$12=2013),DATA!BA97,IF(AND($B$10="Head and neck",$B$12=2014),DATA!BA132,IF(AND($B$10="Upper GI",$B$12=2010),DATA!BJ27,IF(AND($B$10="Upper GI",$B$12="2011/12"),DATA!BJ62,IF(AND($B$10="Upper GI",$B$12=2013),DATA!BJ97,IF(AND($B$10="Upper GI",$B$12=2014),DATA!BJ132,IF(AND($B$10="Bladder",$B$12=2010),DATA!BS27,IF(AND($B$10="Bladder",$B$12="2011/12"),DATA!BS62,IF(AND($B$10="Bladder",$B$12=2013),DATA!BS97,IF(AND($B$10="Bladder",$B$12=2014),DATA!BS132,IF(AND($B$10="Haematological",$B$12=2010),DATA!CB27,IF(AND($B$10="Haematological",$B$12="2011/12"),DATA!CB62,IF(AND($B$10="Haematological",$B$12=2013),DATA!CB97,IF(AND($B$10="Haematological",$B$12=2014),DATA!CB132,IF(AND($B$10="Skin",$B$12=2010),DATA!CK27,IF(AND($B$10="Skin",$B$12="2011/12"),DATA!CK62,IF(AND($B$10="Skin",$B$12=2013),DATA!CK97,IF(AND($B$10="Skin",$B$12=2014),DATA!CK132,IF(AND($B$10="Female reproductive",$B$12=2010),DATA!CT27,IF(AND($B$10="Female reproductive",$B$12="2011/12"),DATA!CT62,IF(AND($B$10="Female reproductive",$B$12=2013),DATA!CT97,IF(AND($B$10="Female reproductive",$B$12=2014),DATA!CT132,IF(AND($B$10="In situ urinary",$B$12=2010),DATA!DC27,IF(AND($B$10="In situ urinary",$B$12="2011/12"),DATA!DC62,IF(AND($B$10="In situ urinary",$B$12=2013),DATA!DC97,IF(AND($B$10="In situ urinary",$B$12=2014),DATA!DC132,IF(AND($B$10="All sites",$B$12=2010),DATA!H27,IF(AND($B$10="All sites",$B$12="2011/12"),DATA!H62,IF(AND($B$10="All sites",$B$12=2013),DATA!H97,IF(AND($B$10="All sites",$B$12=2014),DATA!H132,FALSE))))))))))))))))))))))))))))))))))))))))))))))))</f>
        <v>0.7</v>
      </c>
      <c r="K28" s="169">
        <f>IF(AND($B$10="Colorectal",$B$12=2010),DATA!R27,IF(AND($B$10="Colorectal",$B$12="2011/12"),DATA!R62,IF(AND($B$10="Colorectal",$B$12=2013),DATA!R97,IF(AND($B$10="Colorectal",$B$12=2014),DATA!R132,IF(AND($B$10="Lung",$B$12=2010),DATA!AA27,IF(AND($B$10="Lung",$B$12="2011/12"),DATA!AA62,IF(AND($B$10="Lung",$B$12=2013),DATA!AA97,IF(AND($B$10="Lung",$B$12=2014),DATA!AA132,IF(AND($B$10="Breast",$B$12=2010),DATA!AJ27,IF(AND($B$10="Breast",$B$12="2011/12"),DATA!AJ62,IF(AND($B$10="Breast",$B$12=2013),DATA!AJ97,IF(AND($B$10="Breast",$B$12=2014),DATA!AJ132,IF(AND($B$10="Prostate",$B$12=2010),DATA!AS27,IF(AND($B$10="Prostate",$B$12="2011/12"),DATA!AS62,IF(AND($B$10="Prostate",$B$12=2013),DATA!AS97,IF(AND($B$10="Prostate",$B$12=2014),DATA!AS97,IF(AND($B$10="Head and neck",$B$12=2010),DATA!BB27,IF(AND($B$10="Head and neck",$B$12="2011/12"),DATA!BB62,IF(AND($B$10="Head and neck",$B$12=2013),DATA!BB97,IF(AND($B$10="Head and neck",$B$12=2014),DATA!BB132,IF(AND($B$10="Upper GI",$B$12=2010),DATA!BK27,IF(AND($B$10="Upper GI",$B$12="2011/12"),DATA!BK62,IF(AND($B$10="Upper GI",$B$12=2013),DATA!BK97,IF(AND($B$10="Upper GI",$B$12=2014),DATA!BK132,IF(AND($B$10="Bladder",$B$12=2010),DATA!BT27,IF(AND($B$10="Bladder",$B$12="2011/12"),DATA!BT62,IF(AND($B$10="Bladder",$B$12=2013),DATA!BT97,IF(AND($B$10="Bladder",$B$12=2014),DATA!BT132,IF(AND($B$10="Haematological",$B$12=2010),DATA!CC27,IF(AND($B$10="Haematological",$B$12="2011/12"),DATA!CC62,IF(AND($B$10="Haematological",$B$12=2013),DATA!CC97,IF(AND($B$10="Haematological",$B$12=2014),DATA!CC132,IF(AND($B$10="Skin",$B$12=2010),DATA!CL27,IF(AND($B$10="Skin",$B$12="2011/12"),DATA!CL62,IF(AND($B$10="Skin",$B$12=2013),DATA!CL97,IF(AND($B$10="Skin",$B$12=2014),DATA!CL132,IF(AND($B$10="Female reproductive",$B$12=2010),DATA!CU27,IF(AND($B$10="Female reproductive",$B$12="2011/12"),DATA!CU62,IF(AND($B$10="Female reproductive",$B$12=2013),DATA!CU97,IF(AND($B$10="Female reproductive",$B$12=2014),DATA!CU132,IF(AND($B$10="In situ urinary",$B$12=2010),DATA!DD27,IF(AND($B$10="In situ urinary",$B$12="2011/12"),DATA!DD62,IF(AND($B$10="In situ urinary",$B$12=2013),DATA!DD97,IF(AND($B$10="In situ urinary",$B$12=2014),DATA!DD132,IF(AND($B$10="All sites",$B$12=2010),DATA!I27,IF(AND($B$10="All sites",$B$12="2011/12"),DATA!I62,IF(AND($B$10="All sites",$B$12=2013),DATA!I97,IF(AND($B$10="All sites",$B$12=2014),DATA!I132,FALSE))))))))))))))))))))))))))))))))))))))))))))))))</f>
        <v>-0.19999999999999996</v>
      </c>
      <c r="L28" s="31">
        <f>IF(AND($B$10="Colorectal",$B$12=2010),DATA!S27,IF(AND($B$10="Colorectal",$B$12="2011/12"),DATA!S62,IF(AND($B$10="Colorectal",$B$12=2013),DATA!S97,IF(AND($B$10="Colorectal",$B$12=2014),DATA!S132,IF(AND($B$10="Lung",$B$12=2010),DATA!AB27,IF(AND($B$10="Lung",$B$12="2011/12"),DATA!AB62,IF(AND($B$10="Lung",$B$12=2013),DATA!AB97,IF(AND($B$10="Lung",$B$12=2014),DATA!AB132,IF(AND($B$10="Breast",$B$12=2010),DATA!AK27,IF(AND($B$10="Breast",$B$12="2011/12"),DATA!AK62,IF(AND($B$10="Breast",$B$12=2013),DATA!AK97,IF(AND($B$10="Breast",$B$12=2014),DATA!AK132,IF(AND($B$10="Prostate",$B$12=2010),DATA!AT27,IF(AND($B$10="Prostate",$B$12="2011/12"),DATA!AT62,IF(AND($B$10="Prostate",$B$12=2013),DATA!AT97,IF(AND($B$10="Prostate",$B$12=2014),DATA!AT97,IF(AND($B$10="Head and neck",$B$12=2010),DATA!BC27,IF(AND($B$10="Head and neck",$B$12="2011/12"),DATA!BC62,IF(AND($B$10="Head and neck",$B$12=2013),DATA!BC97,IF(AND($B$10="Head and neck",$B$12=2014),DATA!BC132,IF(AND($B$10="Upper GI",$B$12=2010),DATA!BL27,IF(AND($B$10="Upper GI",$B$12="2011/12"),DATA!BL62,IF(AND($B$10="Upper GI",$B$12=2013),DATA!BL97,IF(AND($B$10="Upper GI",$B$12=2014),DATA!BL132,IF(AND($B$10="Bladder",$B$12=2010),DATA!BU27,IF(AND($B$10="Bladder",$B$12="2011/12"),DATA!BU62,IF(AND($B$10="Bladder",$B$12=2013),DATA!BU97,IF(AND($B$10="Bladder",$B$12=2014),DATA!BU132,IF(AND($B$10="Haematological",$B$12=2010),DATA!CD27,IF(AND($B$10="Haematological",$B$12="2011/12"),DATA!CD62,IF(AND($B$10="Haematological",$B$12=2013),DATA!CD97,IF(AND($B$10="Haematological",$B$12=2014),DATA!CD132,IF(AND($B$10="Skin",$B$12=2010),DATA!CM27,IF(AND($B$10="Skin",$B$12="2011/12"),DATA!CM62,IF(AND($B$10="Skin",$B$12=2013),DATA!CM97,IF(AND($B$10="Skin",$B$12=2014),DATA!CM132,IF(AND($B$10="Female reproductive",$B$12=2010),DATA!CV27,IF(AND($B$10="Female reproductive",$B$12="2011/12"),DATA!CV62,IF(AND($B$10="Female reproductive",$B$12=2013),DATA!CV97,IF(AND($B$10="Female reproductive",$B$12=2014),DATA!CV132,IF(AND($B$10="In situ urinary",$B$12=2010),DATA!DE27,IF(AND($B$10="In situ urinary",$B$12="2011/12"),DATA!DE62,IF(AND($B$10="In situ urinary",$B$12=2013),DATA!DE97,IF(AND($B$10="In situ urinary",$B$12=2014),DATA!DE132,IF(AND($B$10="All sites",$B$12=2010),DATA!J27,IF(AND($B$10="All sites",$B$12="2011/12"),DATA!J62,IF(AND($B$10="All sites",$B$12=2013),DATA!J97,IF(AND($B$10="All sites",$B$12=2014),DATA!J132,FALSE))))))))))))))))))))))))))))))))))))))))))))))))</f>
        <v>-28.571428571428566</v>
      </c>
    </row>
    <row r="29" spans="2:14" ht="12.6" customHeight="1" x14ac:dyDescent="0.25">
      <c r="B29" s="42"/>
      <c r="C29" s="42"/>
      <c r="E29" s="177"/>
      <c r="F29" s="32" t="s">
        <v>49</v>
      </c>
      <c r="G29" s="158">
        <f>IF(AND($B$10="Colorectal",$B$12=2010),DATA!N28,IF(AND($B$10="Colorectal",$B$12="2011/12"),DATA!N63,IF(AND($B$10="Colorectal",$B$12=2013),DATA!N98,IF(AND($B$10="Colorectal",$B$12=2014),DATA!N133,IF(AND($B$10="Lung",$B$12=2010),DATA!W28,IF(AND($B$10="Lung",$B$12="2011/12"),DATA!W63,IF(AND($B$10="Lung",$B$12=2013),DATA!W98,IF(AND($B$10="Lung",$B$12=2014),DATA!W133,IF(AND($B$10="Breast",$B$12=2010),DATA!AF28,IF(AND($B$10="Breast",$B$12="2011/12"),DATA!AF63,IF(AND($B$10="Breast",$B$12=2013),DATA!AF98,IF(AND($B$10="Breast",$B$12=2014),DATA!AF133,IF(AND($B$10="Prostate",$B$12=2010),DATA!AO28,IF(AND($B$10="Prostate",$B$12="2011/12"),DATA!AO63,IF(AND($B$10="Prostate",$B$12=2013),DATA!AO98,IF(AND($B$10="Prostate",$B$12=2014),DATA!AO98,IF(AND($B$10="Head and neck",$B$12=2010),DATA!AX28,IF(AND($B$10="Head and neck",$B$12="2011/12"),DATA!AX63,IF(AND($B$10="Head and neck",$B$12=2013),DATA!AX98,IF(AND($B$10="Head and neck",$B$12=2014),DATA!AX133,IF(AND($B$10="Upper GI",$B$12=2010),DATA!BG28,IF(AND($B$10="Upper GI",$B$12="2011/12"),DATA!BG63,IF(AND($B$10="Upper GI",$B$12=2013),DATA!BG98,IF(AND($B$10="Upper GI",$B$12=2014),DATA!BG133,IF(AND($B$10="Bladder",$B$12=2010),DATA!BP28,IF(AND($B$10="Bladder",$B$12="2011/12"),DATA!BP63,IF(AND($B$10="Bladder",$B$12=2013),DATA!BP98,IF(AND($B$10="Bladder",$B$12=2014),DATA!BP133,IF(AND($B$10="Haematological",$B$12=2010),DATA!BY28,IF(AND($B$10="Haematological",$B$12="2011/12"),DATA!BY63,IF(AND($B$10="Haematological",$B$12=2013),DATA!BY98,IF(AND($B$10="Haematological",$B$12=2014),DATA!BY133,IF(AND($B$10="Skin",$B$12=2010),DATA!CH28,IF(AND($B$10="Skin",$B$12="2011/12"),DATA!CH63,IF(AND($B$10="Skin",$B$12=2013),DATA!CH98,IF(AND($B$10="Skin",$B$12=2014),DATA!CH133,IF(AND($B$10="Female reproductive",$B$12=2010),DATA!CQ28,IF(AND($B$10="Female reproductive",$B$12="2011/12"),DATA!CQ63,IF(AND($B$10="Female reproductive",$B$12=2013),DATA!CQ98,IF(AND($B$10="Female reproductive",$B$12=2014),DATA!CQ133,IF(AND($B$10="In situ urinary",$B$12=2010),DATA!CZ28,IF(AND($B$10="In situ urinary",$B$12="2011/12"),DATA!CZ63,IF(AND($B$10="In situ urinary",$B$12=2013),DATA!CZ98,IF(AND($B$10="In situ urinary",$B$12=2014),DATA!CZ133,IF(AND($B$10="All sites",$B$12=2010),DATA!E28,IF(AND($B$10="All sites",$B$12="2011/12"),DATA!E63,IF(AND($B$10="All sites",$B$12=2013),DATA!E98,IF(AND($B$10="All sites",$B$12=2014),DATA!E133,FALSE))))))))))))))))))))))))))))))))))))))))))))))))</f>
        <v>3</v>
      </c>
      <c r="H29" s="35">
        <f>IF(AND($B$10="Colorectal",$B$12=2010),DATA!O28,IF(AND($B$10="Colorectal",$B$12="2011/12"),DATA!O63,IF(AND($B$10="Colorectal",$B$12=2013),DATA!O98,IF(AND($B$10="Colorectal",$B$12=2014),DATA!O133,IF(AND($B$10="Lung",$B$12=2010),DATA!X28,IF(AND($B$10="Lung",$B$12="2011/12"),DATA!X63,IF(AND($B$10="Lung",$B$12=2013),DATA!X98,IF(AND($B$10="Lung",$B$12=2014),DATA!X133,IF(AND($B$10="Breast",$B$12=2010),DATA!AG28,IF(AND($B$10="Breast",$B$12="2011/12"),DATA!AG63,IF(AND($B$10="Breast",$B$12=2013),DATA!AG98,IF(AND($B$10="Breast",$B$12=2014),DATA!AG133,IF(AND($B$10="Prostate",$B$12=2010),DATA!AP28,IF(AND($B$10="Prostate",$B$12="2011/12"),DATA!AP63,IF(AND($B$10="Prostate",$B$12=2013),DATA!AP98,IF(AND($B$10="Prostate",$B$12=2014),DATA!AP98,IF(AND($B$10="Head and neck",$B$12=2010),DATA!AY28,IF(AND($B$10="Head and neck",$B$12="2011/12"),DATA!AY63,IF(AND($B$10="Head and neck",$B$12=2013),DATA!AY98,IF(AND($B$10="Head and neck",$B$12=2014),DATA!AY133,IF(AND($B$10="Upper GI",$B$12=2010),DATA!BH28,IF(AND($B$10="Upper GI",$B$12="2011/12"),DATA!BH63,IF(AND($B$10="Upper GI",$B$12=2013),DATA!BH98,IF(AND($B$10="Upper GI",$B$12=2014),DATA!BH133,IF(AND($B$10="Bladder",$B$12=2010),DATA!BQ28,IF(AND($B$10="Bladder",$B$12="2011/12"),DATA!BQ63,IF(AND($B$10="Bladder",$B$12=2013),DATA!BQ98,IF(AND($B$10="Bladder",$B$12=2014),DATA!BQ133,IF(AND($B$10="Haematological",$B$12=2010),DATA!BZ28,IF(AND($B$10="Haematological",$B$12="2011/12"),DATA!BZ63,IF(AND($B$10="Haematological",$B$12=2013),DATA!BZ98,IF(AND($B$10="Haematological",$B$12=2014),DATA!BZ133,IF(AND($B$10="Skin",$B$12=2010),DATA!CI28,IF(AND($B$10="Skin",$B$12="2011/12"),DATA!CI63,IF(AND($B$10="Skin",$B$12=2013),DATA!CI98,IF(AND($B$10="Skin",$B$12=2014),DATA!CI133,IF(AND($B$10="Female reproductive",$B$12=2010),DATA!CR28,IF(AND($B$10="Female reproductive",$B$12="2011/12"),DATA!CR63,IF(AND($B$10="Female reproductive",$B$12=2013),DATA!CR98,IF(AND($B$10="Female reproductive",$B$12=2014),DATA!CR133,IF(AND($B$10="In situ urinary",$B$12=2010),DATA!DA28,IF(AND($B$10="In situ urinary",$B$12="2011/12"),DATA!DA63,IF(AND($B$10="In situ urinary",$B$12=2013),DATA!DA98,IF(AND($B$10="In situ urinary",$B$12=2014),DATA!DA133,IF(AND($B$10="All sites",$B$12=2010),DATA!F28,IF(AND($B$10="All sites",$B$12="2011/12"),DATA!F63,IF(AND($B$10="All sites",$B$12=2013),DATA!F98,IF(AND($B$10="All sites",$B$12=2014),DATA!F133,FALSE))))))))))))))))))))))))))))))))))))))))))))))))</f>
        <v>0.1</v>
      </c>
      <c r="I29" s="164">
        <f>IF(AND($B$10="Colorectal",$B$12=2010),DATA!P28,IF(AND($B$10="Colorectal",$B$12="2011/12"),DATA!P63,IF(AND($B$10="Colorectal",$B$12=2013),DATA!P98,IF(AND($B$10="Colorectal",$B$12=2014),DATA!P133,IF(AND($B$10="Lung",$B$12=2010),DATA!Y28,IF(AND($B$10="Lung",$B$12="2011/12"),DATA!Y63,IF(AND($B$10="Lung",$B$12=2013),DATA!Y98,IF(AND($B$10="Lung",$B$12=2014),DATA!Y133,IF(AND($B$10="Breast",$B$12=2010),DATA!AH28,IF(AND($B$10="Breast",$B$12="2011/12"),DATA!AH63,IF(AND($B$10="Breast",$B$12=2013),DATA!AH98,IF(AND($B$10="Breast",$B$12=2014),DATA!AH133,IF(AND($B$10="Prostate",$B$12=2010),DATA!AQ28,IF(AND($B$10="Prostate",$B$12="2011/12"),DATA!AQ63,IF(AND($B$10="Prostate",$B$12=2013),DATA!AQ98,IF(AND($B$10="Prostate",$B$12=2014),DATA!AQ98,IF(AND($B$10="Head and neck",$B$12=2010),DATA!AZ28,IF(AND($B$10="Head and neck",$B$12="2011/12"),DATA!AZ63,IF(AND($B$10="Head and neck",$B$12=2013),DATA!AZ98,IF(AND($B$10="Head and neck",$B$12=2014),DATA!AZ133,IF(AND($B$10="Upper GI",$B$12=2010),DATA!BI28,IF(AND($B$10="Upper GI",$B$12="2011/12"),DATA!BI63,IF(AND($B$10="Upper GI",$B$12=2013),DATA!BI98,IF(AND($B$10="Upper GI",$B$12=2014),DATA!BI133,IF(AND($B$10="Bladder",$B$12=2010),DATA!BR28,IF(AND($B$10="Bladder",$B$12="2011/12"),DATA!BR63,IF(AND($B$10="Bladder",$B$12=2013),DATA!BR98,IF(AND($B$10="Bladder",$B$12=2014),DATA!BR133,IF(AND($B$10="Haematological",$B$12=2010),DATA!CA28,IF(AND($B$10="Haematological",$B$12="2011/12"),DATA!CA63,IF(AND($B$10="Haematological",$B$12=2013),DATA!CA98,IF(AND($B$10="Haematological",$B$12=2014),DATA!CA133,IF(AND($B$10="Skin",$B$12=2010),DATA!CJ28,IF(AND($B$10="Skin",$B$12="2011/12"),DATA!CJ63,IF(AND($B$10="Skin",$B$12=2013),DATA!CJ98,IF(AND($B$10="Skin",$B$12=2014),DATA!CJ133,IF(AND($B$10="Female reproductive",$B$12=2010),DATA!CS28,IF(AND($B$10="Female reproductive",$B$12="2011/12"),DATA!CS63,IF(AND($B$10="Female reproductive",$B$12=2013),DATA!CS98,IF(AND($B$10="Female reproductive",$B$12=2014),DATA!CS133,IF(AND($B$10="In situ urinary",$B$12=2010),DATA!DB28,IF(AND($B$10="In situ urinary",$B$12="2011/12"),DATA!DB63,IF(AND($B$10="In situ urinary",$B$12=2013),DATA!DB98,IF(AND($B$10="In situ urinary",$B$12=2014),DATA!DB133,IF(AND($B$10="All sites",$B$12=2010),DATA!G28,IF(AND($B$10="All sites",$B$12="2011/12"),DATA!G63,IF(AND($B$10="All sites",$B$12=2013),DATA!G98,IF(AND($B$10="All sites",$B$12=2014),DATA!G133,FALSE))))))))))))))))))))))))))))))))))))))))))))))))</f>
        <v>27</v>
      </c>
      <c r="J29" s="35">
        <f>IF(AND($B$10="Colorectal",$B$12=2010),DATA!Q28,IF(AND($B$10="Colorectal",$B$12="2011/12"),DATA!Q63,IF(AND($B$10="Colorectal",$B$12=2013),DATA!Q98,IF(AND($B$10="Colorectal",$B$12=2014),DATA!Q133,IF(AND($B$10="Lung",$B$12=2010),DATA!Z28,IF(AND($B$10="Lung",$B$12="2011/12"),DATA!Z63,IF(AND($B$10="Lung",$B$12=2013),DATA!Z98,IF(AND($B$10="Lung",$B$12=2014),DATA!Z133,IF(AND($B$10="Breast",$B$12=2010),DATA!AI28,IF(AND($B$10="Breast",$B$12="2011/12"),DATA!AI63,IF(AND($B$10="Breast",$B$12=2013),DATA!AI98,IF(AND($B$10="Breast",$B$12=2014),DATA!AI133,IF(AND($B$10="Prostate",$B$12=2010),DATA!AR28,IF(AND($B$10="Prostate",$B$12="2011/12"),DATA!AR63,IF(AND($B$10="Prostate",$B$12=2013),DATA!AR98,IF(AND($B$10="Prostate",$B$12=2014),DATA!AR98,IF(AND($B$10="Head and neck",$B$12=2010),DATA!BA28,IF(AND($B$10="Head and neck",$B$12="2011/12"),DATA!BA63,IF(AND($B$10="Head and neck",$B$12=2013),DATA!BA98,IF(AND($B$10="Head and neck",$B$12=2014),DATA!BA133,IF(AND($B$10="Upper GI",$B$12=2010),DATA!BJ28,IF(AND($B$10="Upper GI",$B$12="2011/12"),DATA!BJ63,IF(AND($B$10="Upper GI",$B$12=2013),DATA!BJ98,IF(AND($B$10="Upper GI",$B$12=2014),DATA!BJ133,IF(AND($B$10="Bladder",$B$12=2010),DATA!BS28,IF(AND($B$10="Bladder",$B$12="2011/12"),DATA!BS63,IF(AND($B$10="Bladder",$B$12=2013),DATA!BS98,IF(AND($B$10="Bladder",$B$12=2014),DATA!BS133,IF(AND($B$10="Haematological",$B$12=2010),DATA!CB28,IF(AND($B$10="Haematological",$B$12="2011/12"),DATA!CB63,IF(AND($B$10="Haematological",$B$12=2013),DATA!CB98,IF(AND($B$10="Haematological",$B$12=2014),DATA!CB133,IF(AND($B$10="Skin",$B$12=2010),DATA!CK28,IF(AND($B$10="Skin",$B$12="2011/12"),DATA!CK63,IF(AND($B$10="Skin",$B$12=2013),DATA!CK98,IF(AND($B$10="Skin",$B$12=2014),DATA!CK133,IF(AND($B$10="Female reproductive",$B$12=2010),DATA!CT28,IF(AND($B$10="Female reproductive",$B$12="2011/12"),DATA!CT63,IF(AND($B$10="Female reproductive",$B$12=2013),DATA!CT98,IF(AND($B$10="Female reproductive",$B$12=2014),DATA!CT133,IF(AND($B$10="In situ urinary",$B$12=2010),DATA!DC28,IF(AND($B$10="In situ urinary",$B$12="2011/12"),DATA!DC63,IF(AND($B$10="In situ urinary",$B$12=2013),DATA!DC98,IF(AND($B$10="In situ urinary",$B$12=2014),DATA!DC133,IF(AND($B$10="All sites",$B$12=2010),DATA!H28,IF(AND($B$10="All sites",$B$12="2011/12"),DATA!H63,IF(AND($B$10="All sites",$B$12=2013),DATA!H98,IF(AND($B$10="All sites",$B$12=2014),DATA!H133,FALSE))))))))))))))))))))))))))))))))))))))))))))))))</f>
        <v>0.3</v>
      </c>
      <c r="K29" s="170">
        <f>IF(AND($B$10="Colorectal",$B$12=2010),DATA!R28,IF(AND($B$10="Colorectal",$B$12="2011/12"),DATA!R63,IF(AND($B$10="Colorectal",$B$12=2013),DATA!R98,IF(AND($B$10="Colorectal",$B$12=2014),DATA!R133,IF(AND($B$10="Lung",$B$12=2010),DATA!AA28,IF(AND($B$10="Lung",$B$12="2011/12"),DATA!AA63,IF(AND($B$10="Lung",$B$12=2013),DATA!AA98,IF(AND($B$10="Lung",$B$12=2014),DATA!AA133,IF(AND($B$10="Breast",$B$12=2010),DATA!AJ28,IF(AND($B$10="Breast",$B$12="2011/12"),DATA!AJ63,IF(AND($B$10="Breast",$B$12=2013),DATA!AJ98,IF(AND($B$10="Breast",$B$12=2014),DATA!AJ133,IF(AND($B$10="Prostate",$B$12=2010),DATA!AS28,IF(AND($B$10="Prostate",$B$12="2011/12"),DATA!AS63,IF(AND($B$10="Prostate",$B$12=2013),DATA!AS98,IF(AND($B$10="Prostate",$B$12=2014),DATA!AS98,IF(AND($B$10="Head and neck",$B$12=2010),DATA!BB28,IF(AND($B$10="Head and neck",$B$12="2011/12"),DATA!BB63,IF(AND($B$10="Head and neck",$B$12=2013),DATA!BB98,IF(AND($B$10="Head and neck",$B$12=2014),DATA!BB133,IF(AND($B$10="Upper GI",$B$12=2010),DATA!BK28,IF(AND($B$10="Upper GI",$B$12="2011/12"),DATA!BK63,IF(AND($B$10="Upper GI",$B$12=2013),DATA!BK98,IF(AND($B$10="Upper GI",$B$12=2014),DATA!BK133,IF(AND($B$10="Bladder",$B$12=2010),DATA!BT28,IF(AND($B$10="Bladder",$B$12="2011/12"),DATA!BT63,IF(AND($B$10="Bladder",$B$12=2013),DATA!BT98,IF(AND($B$10="Bladder",$B$12=2014),DATA!BT133,IF(AND($B$10="Haematological",$B$12=2010),DATA!CC28,IF(AND($B$10="Haematological",$B$12="2011/12"),DATA!CC63,IF(AND($B$10="Haematological",$B$12=2013),DATA!CC98,IF(AND($B$10="Haematological",$B$12=2014),DATA!CC133,IF(AND($B$10="Skin",$B$12=2010),DATA!CL28,IF(AND($B$10="Skin",$B$12="2011/12"),DATA!CL63,IF(AND($B$10="Skin",$B$12=2013),DATA!CL98,IF(AND($B$10="Skin",$B$12=2014),DATA!CL133,IF(AND($B$10="Female reproductive",$B$12=2010),DATA!CU28,IF(AND($B$10="Female reproductive",$B$12="2011/12"),DATA!CU63,IF(AND($B$10="Female reproductive",$B$12=2013),DATA!CU98,IF(AND($B$10="Female reproductive",$B$12=2014),DATA!CU133,IF(AND($B$10="In situ urinary",$B$12=2010),DATA!DD28,IF(AND($B$10="In situ urinary",$B$12="2011/12"),DATA!DD63,IF(AND($B$10="In situ urinary",$B$12=2013),DATA!DD98,IF(AND($B$10="In situ urinary",$B$12=2014),DATA!DD133,IF(AND($B$10="All sites",$B$12=2010),DATA!I28,IF(AND($B$10="All sites",$B$12="2011/12"),DATA!I63,IF(AND($B$10="All sites",$B$12=2013),DATA!I98,IF(AND($B$10="All sites",$B$12=2014),DATA!I133,FALSE))))))))))))))))))))))))))))))))))))))))))))))))</f>
        <v>-0.19999999999999998</v>
      </c>
      <c r="L29" s="35">
        <f>IF(AND($B$10="Colorectal",$B$12=2010),DATA!S28,IF(AND($B$10="Colorectal",$B$12="2011/12"),DATA!S63,IF(AND($B$10="Colorectal",$B$12=2013),DATA!S98,IF(AND($B$10="Colorectal",$B$12=2014),DATA!S133,IF(AND($B$10="Lung",$B$12=2010),DATA!AB28,IF(AND($B$10="Lung",$B$12="2011/12"),DATA!AB63,IF(AND($B$10="Lung",$B$12=2013),DATA!AB98,IF(AND($B$10="Lung",$B$12=2014),DATA!AB133,IF(AND($B$10="Breast",$B$12=2010),DATA!AK28,IF(AND($B$10="Breast",$B$12="2011/12"),DATA!AK63,IF(AND($B$10="Breast",$B$12=2013),DATA!AK98,IF(AND($B$10="Breast",$B$12=2014),DATA!AK133,IF(AND($B$10="Prostate",$B$12=2010),DATA!AT28,IF(AND($B$10="Prostate",$B$12="2011/12"),DATA!AT63,IF(AND($B$10="Prostate",$B$12=2013),DATA!AT98,IF(AND($B$10="Prostate",$B$12=2014),DATA!AT98,IF(AND($B$10="Head and neck",$B$12=2010),DATA!BC28,IF(AND($B$10="Head and neck",$B$12="2011/12"),DATA!BC63,IF(AND($B$10="Head and neck",$B$12=2013),DATA!BC98,IF(AND($B$10="Head and neck",$B$12=2014),DATA!BC133,IF(AND($B$10="Upper GI",$B$12=2010),DATA!BL28,IF(AND($B$10="Upper GI",$B$12="2011/12"),DATA!BL63,IF(AND($B$10="Upper GI",$B$12=2013),DATA!BL98,IF(AND($B$10="Upper GI",$B$12=2014),DATA!BL133,IF(AND($B$10="Bladder",$B$12=2010),DATA!BU28,IF(AND($B$10="Bladder",$B$12="2011/12"),DATA!BU63,IF(AND($B$10="Bladder",$B$12=2013),DATA!BU98,IF(AND($B$10="Bladder",$B$12=2014),DATA!BU133,IF(AND($B$10="Haematological",$B$12=2010),DATA!CD28,IF(AND($B$10="Haematological",$B$12="2011/12"),DATA!CD63,IF(AND($B$10="Haematological",$B$12=2013),DATA!CD98,IF(AND($B$10="Haematological",$B$12=2014),DATA!CD133,IF(AND($B$10="Skin",$B$12=2010),DATA!CM28,IF(AND($B$10="Skin",$B$12="2011/12"),DATA!CM63,IF(AND($B$10="Skin",$B$12=2013),DATA!CM98,IF(AND($B$10="Skin",$B$12=2014),DATA!CM133,IF(AND($B$10="Female reproductive",$B$12=2010),DATA!CV28,IF(AND($B$10="Female reproductive",$B$12="2011/12"),DATA!CV63,IF(AND($B$10="Female reproductive",$B$12=2013),DATA!CV98,IF(AND($B$10="Female reproductive",$B$12=2014),DATA!CV133,IF(AND($B$10="In situ urinary",$B$12=2010),DATA!DE28,IF(AND($B$10="In situ urinary",$B$12="2011/12"),DATA!DE63,IF(AND($B$10="In situ urinary",$B$12=2013),DATA!DE98,IF(AND($B$10="In situ urinary",$B$12=2014),DATA!DE133,IF(AND($B$10="All sites",$B$12=2010),DATA!J28,IF(AND($B$10="All sites",$B$12="2011/12"),DATA!J63,IF(AND($B$10="All sites",$B$12=2013),DATA!J98,IF(AND($B$10="All sites",$B$12=2014),DATA!J133,FALSE))))))))))))))))))))))))))))))))))))))))))))))))</f>
        <v>-66.666666666666657</v>
      </c>
    </row>
    <row r="30" spans="2:14" ht="12.6" customHeight="1" x14ac:dyDescent="0.2">
      <c r="B30" s="1"/>
      <c r="C30" s="1"/>
      <c r="E30" s="177"/>
      <c r="F30" s="28" t="s">
        <v>50</v>
      </c>
      <c r="G30" s="157">
        <f>IF(AND($B$10="Colorectal",$B$12=2010),DATA!N29,IF(AND($B$10="Colorectal",$B$12="2011/12"),DATA!N64,IF(AND($B$10="Colorectal",$B$12=2013),DATA!N99,IF(AND($B$10="Colorectal",$B$12=2014),DATA!N134,IF(AND($B$10="Lung",$B$12=2010),DATA!W29,IF(AND($B$10="Lung",$B$12="2011/12"),DATA!W64,IF(AND($B$10="Lung",$B$12=2013),DATA!W99,IF(AND($B$10="Lung",$B$12=2014),DATA!W134,IF(AND($B$10="Breast",$B$12=2010),DATA!AF29,IF(AND($B$10="Breast",$B$12="2011/12"),DATA!AF64,IF(AND($B$10="Breast",$B$12=2013),DATA!AF99,IF(AND($B$10="Breast",$B$12=2014),DATA!AF134,IF(AND($B$10="Prostate",$B$12=2010),DATA!AO29,IF(AND($B$10="Prostate",$B$12="2011/12"),DATA!AO64,IF(AND($B$10="Prostate",$B$12=2013),DATA!AO99,IF(AND($B$10="Prostate",$B$12=2014),DATA!AO99,IF(AND($B$10="Head and neck",$B$12=2010),DATA!AX29,IF(AND($B$10="Head and neck",$B$12="2011/12"),DATA!AX64,IF(AND($B$10="Head and neck",$B$12=2013),DATA!AX99,IF(AND($B$10="Head and neck",$B$12=2014),DATA!AX134,IF(AND($B$10="Upper GI",$B$12=2010),DATA!BG29,IF(AND($B$10="Upper GI",$B$12="2011/12"),DATA!BG64,IF(AND($B$10="Upper GI",$B$12=2013),DATA!BG99,IF(AND($B$10="Upper GI",$B$12=2014),DATA!BG134,IF(AND($B$10="Bladder",$B$12=2010),DATA!BP29,IF(AND($B$10="Bladder",$B$12="2011/12"),DATA!BP64,IF(AND($B$10="Bladder",$B$12=2013),DATA!BP99,IF(AND($B$10="Bladder",$B$12=2014),DATA!BP134,IF(AND($B$10="Haematological",$B$12=2010),DATA!BY29,IF(AND($B$10="Haematological",$B$12="2011/12"),DATA!BY64,IF(AND($B$10="Haematological",$B$12=2013),DATA!BY99,IF(AND($B$10="Haematological",$B$12=2014),DATA!BY134,IF(AND($B$10="Skin",$B$12=2010),DATA!CH29,IF(AND($B$10="Skin",$B$12="2011/12"),DATA!CH64,IF(AND($B$10="Skin",$B$12=2013),DATA!CH99,IF(AND($B$10="Skin",$B$12=2014),DATA!CH134,IF(AND($B$10="Female reproductive",$B$12=2010),DATA!CQ29,IF(AND($B$10="Female reproductive",$B$12="2011/12"),DATA!CQ64,IF(AND($B$10="Female reproductive",$B$12=2013),DATA!CQ99,IF(AND($B$10="Female reproductive",$B$12=2014),DATA!CQ134,IF(AND($B$10="In situ urinary",$B$12=2010),DATA!CZ29,IF(AND($B$10="In situ urinary",$B$12="2011/12"),DATA!CZ64,IF(AND($B$10="In situ urinary",$B$12=2013),DATA!CZ99,IF(AND($B$10="In situ urinary",$B$12=2014),DATA!CZ134,IF(AND($B$10="All sites",$B$12=2010),DATA!E29,IF(AND($B$10="All sites",$B$12="2011/12"),DATA!E64,IF(AND($B$10="All sites",$B$12=2013),DATA!E99,IF(AND($B$10="All sites",$B$12=2014),DATA!E134,FALSE))))))))))))))))))))))))))))))))))))))))))))))))</f>
        <v>20</v>
      </c>
      <c r="H30" s="31">
        <f>IF(AND($B$10="Colorectal",$B$12=2010),DATA!O29,IF(AND($B$10="Colorectal",$B$12="2011/12"),DATA!O64,IF(AND($B$10="Colorectal",$B$12=2013),DATA!O99,IF(AND($B$10="Colorectal",$B$12=2014),DATA!O134,IF(AND($B$10="Lung",$B$12=2010),DATA!X29,IF(AND($B$10="Lung",$B$12="2011/12"),DATA!X64,IF(AND($B$10="Lung",$B$12=2013),DATA!X99,IF(AND($B$10="Lung",$B$12=2014),DATA!X134,IF(AND($B$10="Breast",$B$12=2010),DATA!AG29,IF(AND($B$10="Breast",$B$12="2011/12"),DATA!AG64,IF(AND($B$10="Breast",$B$12=2013),DATA!AG99,IF(AND($B$10="Breast",$B$12=2014),DATA!AG134,IF(AND($B$10="Prostate",$B$12=2010),DATA!AP29,IF(AND($B$10="Prostate",$B$12="2011/12"),DATA!AP64,IF(AND($B$10="Prostate",$B$12=2013),DATA!AP99,IF(AND($B$10="Prostate",$B$12=2014),DATA!AP99,IF(AND($B$10="Head and neck",$B$12=2010),DATA!AY29,IF(AND($B$10="Head and neck",$B$12="2011/12"),DATA!AY64,IF(AND($B$10="Head and neck",$B$12=2013),DATA!AY99,IF(AND($B$10="Head and neck",$B$12=2014),DATA!AY134,IF(AND($B$10="Upper GI",$B$12=2010),DATA!BH29,IF(AND($B$10="Upper GI",$B$12="2011/12"),DATA!BH64,IF(AND($B$10="Upper GI",$B$12=2013),DATA!BH99,IF(AND($B$10="Upper GI",$B$12=2014),DATA!BH134,IF(AND($B$10="Bladder",$B$12=2010),DATA!BQ29,IF(AND($B$10="Bladder",$B$12="2011/12"),DATA!BQ64,IF(AND($B$10="Bladder",$B$12=2013),DATA!BQ99,IF(AND($B$10="Bladder",$B$12=2014),DATA!BQ134,IF(AND($B$10="Haematological",$B$12=2010),DATA!BZ29,IF(AND($B$10="Haematological",$B$12="2011/12"),DATA!BZ64,IF(AND($B$10="Haematological",$B$12=2013),DATA!BZ99,IF(AND($B$10="Haematological",$B$12=2014),DATA!BZ134,IF(AND($B$10="Skin",$B$12=2010),DATA!CI29,IF(AND($B$10="Skin",$B$12="2011/12"),DATA!CI64,IF(AND($B$10="Skin",$B$12=2013),DATA!CI99,IF(AND($B$10="Skin",$B$12=2014),DATA!CI134,IF(AND($B$10="Female reproductive",$B$12=2010),DATA!CR29,IF(AND($B$10="Female reproductive",$B$12="2011/12"),DATA!CR64,IF(AND($B$10="Female reproductive",$B$12=2013),DATA!CR99,IF(AND($B$10="Female reproductive",$B$12=2014),DATA!CR134,IF(AND($B$10="In situ urinary",$B$12=2010),DATA!DA29,IF(AND($B$10="In situ urinary",$B$12="2011/12"),DATA!DA64,IF(AND($B$10="In situ urinary",$B$12=2013),DATA!DA99,IF(AND($B$10="In situ urinary",$B$12=2014),DATA!DA134,IF(AND($B$10="All sites",$B$12=2010),DATA!F29,IF(AND($B$10="All sites",$B$12="2011/12"),DATA!F64,IF(AND($B$10="All sites",$B$12=2013),DATA!F99,IF(AND($B$10="All sites",$B$12=2014),DATA!F134,FALSE))))))))))))))))))))))))))))))))))))))))))))))))</f>
        <v>0.7</v>
      </c>
      <c r="I30" s="163">
        <f>IF(AND($B$10="Colorectal",$B$12=2010),DATA!P29,IF(AND($B$10="Colorectal",$B$12="2011/12"),DATA!P64,IF(AND($B$10="Colorectal",$B$12=2013),DATA!P99,IF(AND($B$10="Colorectal",$B$12=2014),DATA!P134,IF(AND($B$10="Lung",$B$12=2010),DATA!Y29,IF(AND($B$10="Lung",$B$12="2011/12"),DATA!Y64,IF(AND($B$10="Lung",$B$12=2013),DATA!Y99,IF(AND($B$10="Lung",$B$12=2014),DATA!Y134,IF(AND($B$10="Breast",$B$12=2010),DATA!AH29,IF(AND($B$10="Breast",$B$12="2011/12"),DATA!AH64,IF(AND($B$10="Breast",$B$12=2013),DATA!AH99,IF(AND($B$10="Breast",$B$12=2014),DATA!AH134,IF(AND($B$10="Prostate",$B$12=2010),DATA!AQ29,IF(AND($B$10="Prostate",$B$12="2011/12"),DATA!AQ64,IF(AND($B$10="Prostate",$B$12=2013),DATA!AQ99,IF(AND($B$10="Prostate",$B$12=2014),DATA!AQ99,IF(AND($B$10="Head and neck",$B$12=2010),DATA!AZ29,IF(AND($B$10="Head and neck",$B$12="2011/12"),DATA!AZ64,IF(AND($B$10="Head and neck",$B$12=2013),DATA!AZ99,IF(AND($B$10="Head and neck",$B$12=2014),DATA!AZ134,IF(AND($B$10="Upper GI",$B$12=2010),DATA!BI29,IF(AND($B$10="Upper GI",$B$12="2011/12"),DATA!BI64,IF(AND($B$10="Upper GI",$B$12=2013),DATA!BI99,IF(AND($B$10="Upper GI",$B$12=2014),DATA!BI134,IF(AND($B$10="Bladder",$B$12=2010),DATA!BR29,IF(AND($B$10="Bladder",$B$12="2011/12"),DATA!BR64,IF(AND($B$10="Bladder",$B$12=2013),DATA!BR99,IF(AND($B$10="Bladder",$B$12=2014),DATA!BR134,IF(AND($B$10="Haematological",$B$12=2010),DATA!CA29,IF(AND($B$10="Haematological",$B$12="2011/12"),DATA!CA64,IF(AND($B$10="Haematological",$B$12=2013),DATA!CA99,IF(AND($B$10="Haematological",$B$12=2014),DATA!CA134,IF(AND($B$10="Skin",$B$12=2010),DATA!CJ29,IF(AND($B$10="Skin",$B$12="2011/12"),DATA!CJ64,IF(AND($B$10="Skin",$B$12=2013),DATA!CJ99,IF(AND($B$10="Skin",$B$12=2014),DATA!CJ134,IF(AND($B$10="Female reproductive",$B$12=2010),DATA!CS29,IF(AND($B$10="Female reproductive",$B$12="2011/12"),DATA!CS64,IF(AND($B$10="Female reproductive",$B$12=2013),DATA!CS99,IF(AND($B$10="Female reproductive",$B$12=2014),DATA!CS134,IF(AND($B$10="In situ urinary",$B$12=2010),DATA!DB29,IF(AND($B$10="In situ urinary",$B$12="2011/12"),DATA!DB64,IF(AND($B$10="In situ urinary",$B$12=2013),DATA!DB99,IF(AND($B$10="In situ urinary",$B$12=2014),DATA!DB134,IF(AND($B$10="All sites",$B$12=2010),DATA!G29,IF(AND($B$10="All sites",$B$12="2011/12"),DATA!G64,IF(AND($B$10="All sites",$B$12=2013),DATA!G99,IF(AND($B$10="All sites",$B$12=2014),DATA!G134,FALSE))))))))))))))))))))))))))))))))))))))))))))))))</f>
        <v>125</v>
      </c>
      <c r="J30" s="31">
        <f>IF(AND($B$10="Colorectal",$B$12=2010),DATA!Q29,IF(AND($B$10="Colorectal",$B$12="2011/12"),DATA!Q64,IF(AND($B$10="Colorectal",$B$12=2013),DATA!Q99,IF(AND($B$10="Colorectal",$B$12=2014),DATA!Q134,IF(AND($B$10="Lung",$B$12=2010),DATA!Z29,IF(AND($B$10="Lung",$B$12="2011/12"),DATA!Z64,IF(AND($B$10="Lung",$B$12=2013),DATA!Z99,IF(AND($B$10="Lung",$B$12=2014),DATA!Z134,IF(AND($B$10="Breast",$B$12=2010),DATA!AI29,IF(AND($B$10="Breast",$B$12="2011/12"),DATA!AI64,IF(AND($B$10="Breast",$B$12=2013),DATA!AI99,IF(AND($B$10="Breast",$B$12=2014),DATA!AI134,IF(AND($B$10="Prostate",$B$12=2010),DATA!AR29,IF(AND($B$10="Prostate",$B$12="2011/12"),DATA!AR64,IF(AND($B$10="Prostate",$B$12=2013),DATA!AR99,IF(AND($B$10="Prostate",$B$12=2014),DATA!AR99,IF(AND($B$10="Head and neck",$B$12=2010),DATA!BA29,IF(AND($B$10="Head and neck",$B$12="2011/12"),DATA!BA64,IF(AND($B$10="Head and neck",$B$12=2013),DATA!BA99,IF(AND($B$10="Head and neck",$B$12=2014),DATA!BA134,IF(AND($B$10="Upper GI",$B$12=2010),DATA!BJ29,IF(AND($B$10="Upper GI",$B$12="2011/12"),DATA!BJ64,IF(AND($B$10="Upper GI",$B$12=2013),DATA!BJ99,IF(AND($B$10="Upper GI",$B$12=2014),DATA!BJ134,IF(AND($B$10="Bladder",$B$12=2010),DATA!BS29,IF(AND($B$10="Bladder",$B$12="2011/12"),DATA!BS64,IF(AND($B$10="Bladder",$B$12=2013),DATA!BS99,IF(AND($B$10="Bladder",$B$12=2014),DATA!BS134,IF(AND($B$10="Haematological",$B$12=2010),DATA!CB29,IF(AND($B$10="Haematological",$B$12="2011/12"),DATA!CB64,IF(AND($B$10="Haematological",$B$12=2013),DATA!CB99,IF(AND($B$10="Haematological",$B$12=2014),DATA!CB134,IF(AND($B$10="Skin",$B$12=2010),DATA!CK29,IF(AND($B$10="Skin",$B$12="2011/12"),DATA!CK64,IF(AND($B$10="Skin",$B$12=2013),DATA!CK99,IF(AND($B$10="Skin",$B$12=2014),DATA!CK134,IF(AND($B$10="Female reproductive",$B$12=2010),DATA!CT29,IF(AND($B$10="Female reproductive",$B$12="2011/12"),DATA!CT64,IF(AND($B$10="Female reproductive",$B$12=2013),DATA!CT99,IF(AND($B$10="Female reproductive",$B$12=2014),DATA!CT134,IF(AND($B$10="In situ urinary",$B$12=2010),DATA!DC29,IF(AND($B$10="In situ urinary",$B$12="2011/12"),DATA!DC64,IF(AND($B$10="In situ urinary",$B$12=2013),DATA!DC99,IF(AND($B$10="In situ urinary",$B$12=2014),DATA!DC134,IF(AND($B$10="All sites",$B$12=2010),DATA!H29,IF(AND($B$10="All sites",$B$12="2011/12"),DATA!H64,IF(AND($B$10="All sites",$B$12=2013),DATA!H99,IF(AND($B$10="All sites",$B$12=2014),DATA!H134,FALSE))))))))))))))))))))))))))))))))))))))))))))))))</f>
        <v>1.4</v>
      </c>
      <c r="K30" s="169">
        <f>IF(AND($B$10="Colorectal",$B$12=2010),DATA!R29,IF(AND($B$10="Colorectal",$B$12="2011/12"),DATA!R64,IF(AND($B$10="Colorectal",$B$12=2013),DATA!R99,IF(AND($B$10="Colorectal",$B$12=2014),DATA!R134,IF(AND($B$10="Lung",$B$12=2010),DATA!AA29,IF(AND($B$10="Lung",$B$12="2011/12"),DATA!AA64,IF(AND($B$10="Lung",$B$12=2013),DATA!AA99,IF(AND($B$10="Lung",$B$12=2014),DATA!AA134,IF(AND($B$10="Breast",$B$12=2010),DATA!AJ29,IF(AND($B$10="Breast",$B$12="2011/12"),DATA!AJ64,IF(AND($B$10="Breast",$B$12=2013),DATA!AJ99,IF(AND($B$10="Breast",$B$12=2014),DATA!AJ134,IF(AND($B$10="Prostate",$B$12=2010),DATA!AS29,IF(AND($B$10="Prostate",$B$12="2011/12"),DATA!AS64,IF(AND($B$10="Prostate",$B$12=2013),DATA!AS99,IF(AND($B$10="Prostate",$B$12=2014),DATA!AS99,IF(AND($B$10="Head and neck",$B$12=2010),DATA!BB29,IF(AND($B$10="Head and neck",$B$12="2011/12"),DATA!BB64,IF(AND($B$10="Head and neck",$B$12=2013),DATA!BB99,IF(AND($B$10="Head and neck",$B$12=2014),DATA!BB134,IF(AND($B$10="Upper GI",$B$12=2010),DATA!BK29,IF(AND($B$10="Upper GI",$B$12="2011/12"),DATA!BK64,IF(AND($B$10="Upper GI",$B$12=2013),DATA!BK99,IF(AND($B$10="Upper GI",$B$12=2014),DATA!BK134,IF(AND($B$10="Bladder",$B$12=2010),DATA!BT29,IF(AND($B$10="Bladder",$B$12="2011/12"),DATA!BT64,IF(AND($B$10="Bladder",$B$12=2013),DATA!BT99,IF(AND($B$10="Bladder",$B$12=2014),DATA!BT134,IF(AND($B$10="Haematological",$B$12=2010),DATA!CC29,IF(AND($B$10="Haematological",$B$12="2011/12"),DATA!CC64,IF(AND($B$10="Haematological",$B$12=2013),DATA!CC99,IF(AND($B$10="Haematological",$B$12=2014),DATA!CC134,IF(AND($B$10="Skin",$B$12=2010),DATA!CL29,IF(AND($B$10="Skin",$B$12="2011/12"),DATA!CL64,IF(AND($B$10="Skin",$B$12=2013),DATA!CL99,IF(AND($B$10="Skin",$B$12=2014),DATA!CL134,IF(AND($B$10="Female reproductive",$B$12=2010),DATA!CU29,IF(AND($B$10="Female reproductive",$B$12="2011/12"),DATA!CU64,IF(AND($B$10="Female reproductive",$B$12=2013),DATA!CU99,IF(AND($B$10="Female reproductive",$B$12=2014),DATA!CU134,IF(AND($B$10="In situ urinary",$B$12=2010),DATA!DD29,IF(AND($B$10="In situ urinary",$B$12="2011/12"),DATA!DD64,IF(AND($B$10="In situ urinary",$B$12=2013),DATA!DD99,IF(AND($B$10="In situ urinary",$B$12=2014),DATA!DD134,IF(AND($B$10="All sites",$B$12=2010),DATA!I29,IF(AND($B$10="All sites",$B$12="2011/12"),DATA!I64,IF(AND($B$10="All sites",$B$12=2013),DATA!I99,IF(AND($B$10="All sites",$B$12=2014),DATA!I134,FALSE))))))))))))))))))))))))))))))))))))))))))))))))</f>
        <v>-0.7</v>
      </c>
      <c r="L30" s="31">
        <f>IF(AND($B$10="Colorectal",$B$12=2010),DATA!S29,IF(AND($B$10="Colorectal",$B$12="2011/12"),DATA!S64,IF(AND($B$10="Colorectal",$B$12=2013),DATA!S99,IF(AND($B$10="Colorectal",$B$12=2014),DATA!S134,IF(AND($B$10="Lung",$B$12=2010),DATA!AB29,IF(AND($B$10="Lung",$B$12="2011/12"),DATA!AB64,IF(AND($B$10="Lung",$B$12=2013),DATA!AB99,IF(AND($B$10="Lung",$B$12=2014),DATA!AB134,IF(AND($B$10="Breast",$B$12=2010),DATA!AK29,IF(AND($B$10="Breast",$B$12="2011/12"),DATA!AK64,IF(AND($B$10="Breast",$B$12=2013),DATA!AK99,IF(AND($B$10="Breast",$B$12=2014),DATA!AK134,IF(AND($B$10="Prostate",$B$12=2010),DATA!AT29,IF(AND($B$10="Prostate",$B$12="2011/12"),DATA!AT64,IF(AND($B$10="Prostate",$B$12=2013),DATA!AT99,IF(AND($B$10="Prostate",$B$12=2014),DATA!AT99,IF(AND($B$10="Head and neck",$B$12=2010),DATA!BC29,IF(AND($B$10="Head and neck",$B$12="2011/12"),DATA!BC64,IF(AND($B$10="Head and neck",$B$12=2013),DATA!BC99,IF(AND($B$10="Head and neck",$B$12=2014),DATA!BC134,IF(AND($B$10="Upper GI",$B$12=2010),DATA!BL29,IF(AND($B$10="Upper GI",$B$12="2011/12"),DATA!BL64,IF(AND($B$10="Upper GI",$B$12=2013),DATA!BL99,IF(AND($B$10="Upper GI",$B$12=2014),DATA!BL134,IF(AND($B$10="Bladder",$B$12=2010),DATA!BU29,IF(AND($B$10="Bladder",$B$12="2011/12"),DATA!BU64,IF(AND($B$10="Bladder",$B$12=2013),DATA!BU99,IF(AND($B$10="Bladder",$B$12=2014),DATA!BU134,IF(AND($B$10="Haematological",$B$12=2010),DATA!CD29,IF(AND($B$10="Haematological",$B$12="2011/12"),DATA!CD64,IF(AND($B$10="Haematological",$B$12=2013),DATA!CD99,IF(AND($B$10="Haematological",$B$12=2014),DATA!CD134,IF(AND($B$10="Skin",$B$12=2010),DATA!CM29,IF(AND($B$10="Skin",$B$12="2011/12"),DATA!CM64,IF(AND($B$10="Skin",$B$12=2013),DATA!CM99,IF(AND($B$10="Skin",$B$12=2014),DATA!CM134,IF(AND($B$10="Female reproductive",$B$12=2010),DATA!CV29,IF(AND($B$10="Female reproductive",$B$12="2011/12"),DATA!CV64,IF(AND($B$10="Female reproductive",$B$12=2013),DATA!CV99,IF(AND($B$10="Female reproductive",$B$12=2014),DATA!CV134,IF(AND($B$10="In situ urinary",$B$12=2010),DATA!DE29,IF(AND($B$10="In situ urinary",$B$12="2011/12"),DATA!DE64,IF(AND($B$10="In situ urinary",$B$12=2013),DATA!DE99,IF(AND($B$10="In situ urinary",$B$12=2014),DATA!DE134,IF(AND($B$10="All sites",$B$12=2010),DATA!J29,IF(AND($B$10="All sites",$B$12="2011/12"),DATA!J64,IF(AND($B$10="All sites",$B$12=2013),DATA!J99,IF(AND($B$10="All sites",$B$12=2014),DATA!J134,FALSE))))))))))))))))))))))))))))))))))))))))))))))))</f>
        <v>-50</v>
      </c>
    </row>
    <row r="31" spans="2:14" ht="12.6" customHeight="1" x14ac:dyDescent="0.2">
      <c r="B31" s="1"/>
      <c r="C31" s="1"/>
      <c r="E31" s="177"/>
      <c r="F31" s="32" t="s">
        <v>51</v>
      </c>
      <c r="G31" s="158">
        <f>IF(AND($B$10="Colorectal",$B$12=2010),DATA!N30,IF(AND($B$10="Colorectal",$B$12="2011/12"),DATA!N65,IF(AND($B$10="Colorectal",$B$12=2013),DATA!N100,IF(AND($B$10="Colorectal",$B$12=2014),DATA!N135,IF(AND($B$10="Lung",$B$12=2010),DATA!W30,IF(AND($B$10="Lung",$B$12="2011/12"),DATA!W65,IF(AND($B$10="Lung",$B$12=2013),DATA!W100,IF(AND($B$10="Lung",$B$12=2014),DATA!W135,IF(AND($B$10="Breast",$B$12=2010),DATA!AF30,IF(AND($B$10="Breast",$B$12="2011/12"),DATA!AF65,IF(AND($B$10="Breast",$B$12=2013),DATA!AF100,IF(AND($B$10="Breast",$B$12=2014),DATA!AF135,IF(AND($B$10="Prostate",$B$12=2010),DATA!AO30,IF(AND($B$10="Prostate",$B$12="2011/12"),DATA!AO65,IF(AND($B$10="Prostate",$B$12=2013),DATA!AO100,IF(AND($B$10="Prostate",$B$12=2014),DATA!AO100,IF(AND($B$10="Head and neck",$B$12=2010),DATA!AX30,IF(AND($B$10="Head and neck",$B$12="2011/12"),DATA!AX65,IF(AND($B$10="Head and neck",$B$12=2013),DATA!AX100,IF(AND($B$10="Head and neck",$B$12=2014),DATA!AX135,IF(AND($B$10="Upper GI",$B$12=2010),DATA!BG30,IF(AND($B$10="Upper GI",$B$12="2011/12"),DATA!BG65,IF(AND($B$10="Upper GI",$B$12=2013),DATA!BG100,IF(AND($B$10="Upper GI",$B$12=2014),DATA!BG135,IF(AND($B$10="Bladder",$B$12=2010),DATA!BP30,IF(AND($B$10="Bladder",$B$12="2011/12"),DATA!BP65,IF(AND($B$10="Bladder",$B$12=2013),DATA!BP100,IF(AND($B$10="Bladder",$B$12=2014),DATA!BP135,IF(AND($B$10="Haematological",$B$12=2010),DATA!BY30,IF(AND($B$10="Haematological",$B$12="2011/12"),DATA!BY65,IF(AND($B$10="Haematological",$B$12=2013),DATA!BY100,IF(AND($B$10="Haematological",$B$12=2014),DATA!BY135,IF(AND($B$10="Skin",$B$12=2010),DATA!CH30,IF(AND($B$10="Skin",$B$12="2011/12"),DATA!CH65,IF(AND($B$10="Skin",$B$12=2013),DATA!CH100,IF(AND($B$10="Skin",$B$12=2014),DATA!CH135,IF(AND($B$10="Female reproductive",$B$12=2010),DATA!CQ30,IF(AND($B$10="Female reproductive",$B$12="2011/12"),DATA!CQ65,IF(AND($B$10="Female reproductive",$B$12=2013),DATA!CQ100,IF(AND($B$10="Female reproductive",$B$12=2014),DATA!CQ135,IF(AND($B$10="In situ urinary",$B$12=2010),DATA!CZ30,IF(AND($B$10="In situ urinary",$B$12="2011/12"),DATA!CZ65,IF(AND($B$10="In situ urinary",$B$12=2013),DATA!CZ100,IF(AND($B$10="In situ urinary",$B$12=2014),DATA!CZ135,IF(AND($B$10="All sites",$B$12=2010),DATA!E30,IF(AND($B$10="All sites",$B$12="2011/12"),DATA!E65,IF(AND($B$10="All sites",$B$12=2013),DATA!E100,IF(AND($B$10="All sites",$B$12=2014),DATA!E135,FALSE))))))))))))))))))))))))))))))))))))))))))))))))</f>
        <v>17</v>
      </c>
      <c r="H31" s="35">
        <f>IF(AND($B$10="Colorectal",$B$12=2010),DATA!O30,IF(AND($B$10="Colorectal",$B$12="2011/12"),DATA!O65,IF(AND($B$10="Colorectal",$B$12=2013),DATA!O100,IF(AND($B$10="Colorectal",$B$12=2014),DATA!O135,IF(AND($B$10="Lung",$B$12=2010),DATA!X30,IF(AND($B$10="Lung",$B$12="2011/12"),DATA!X65,IF(AND($B$10="Lung",$B$12=2013),DATA!X100,IF(AND($B$10="Lung",$B$12=2014),DATA!X135,IF(AND($B$10="Breast",$B$12=2010),DATA!AG30,IF(AND($B$10="Breast",$B$12="2011/12"),DATA!AG65,IF(AND($B$10="Breast",$B$12=2013),DATA!AG100,IF(AND($B$10="Breast",$B$12=2014),DATA!AG135,IF(AND($B$10="Prostate",$B$12=2010),DATA!AP30,IF(AND($B$10="Prostate",$B$12="2011/12"),DATA!AP65,IF(AND($B$10="Prostate",$B$12=2013),DATA!AP100,IF(AND($B$10="Prostate",$B$12=2014),DATA!AP100,IF(AND($B$10="Head and neck",$B$12=2010),DATA!AY30,IF(AND($B$10="Head and neck",$B$12="2011/12"),DATA!AY65,IF(AND($B$10="Head and neck",$B$12=2013),DATA!AY100,IF(AND($B$10="Head and neck",$B$12=2014),DATA!AY135,IF(AND($B$10="Upper GI",$B$12=2010),DATA!BH30,IF(AND($B$10="Upper GI",$B$12="2011/12"),DATA!BH65,IF(AND($B$10="Upper GI",$B$12=2013),DATA!BH100,IF(AND($B$10="Upper GI",$B$12=2014),DATA!BH135,IF(AND($B$10="Bladder",$B$12=2010),DATA!BQ30,IF(AND($B$10="Bladder",$B$12="2011/12"),DATA!BQ65,IF(AND($B$10="Bladder",$B$12=2013),DATA!BQ100,IF(AND($B$10="Bladder",$B$12=2014),DATA!BQ135,IF(AND($B$10="Haematological",$B$12=2010),DATA!BZ30,IF(AND($B$10="Haematological",$B$12="2011/12"),DATA!BZ65,IF(AND($B$10="Haematological",$B$12=2013),DATA!BZ100,IF(AND($B$10="Haematological",$B$12=2014),DATA!BZ135,IF(AND($B$10="Skin",$B$12=2010),DATA!CI30,IF(AND($B$10="Skin",$B$12="2011/12"),DATA!CI65,IF(AND($B$10="Skin",$B$12=2013),DATA!CI100,IF(AND($B$10="Skin",$B$12=2014),DATA!CI135,IF(AND($B$10="Female reproductive",$B$12=2010),DATA!CR30,IF(AND($B$10="Female reproductive",$B$12="2011/12"),DATA!CR65,IF(AND($B$10="Female reproductive",$B$12=2013),DATA!CR100,IF(AND($B$10="Female reproductive",$B$12=2014),DATA!CR135,IF(AND($B$10="In situ urinary",$B$12=2010),DATA!DA30,IF(AND($B$10="In situ urinary",$B$12="2011/12"),DATA!DA65,IF(AND($B$10="In situ urinary",$B$12=2013),DATA!DA100,IF(AND($B$10="In situ urinary",$B$12=2014),DATA!DA135,IF(AND($B$10="All sites",$B$12=2010),DATA!F30,IF(AND($B$10="All sites",$B$12="2011/12"),DATA!F65,IF(AND($B$10="All sites",$B$12=2013),DATA!F100,IF(AND($B$10="All sites",$B$12=2014),DATA!F135,FALSE))))))))))))))))))))))))))))))))))))))))))))))))</f>
        <v>0.6</v>
      </c>
      <c r="I31" s="164">
        <f>IF(AND($B$10="Colorectal",$B$12=2010),DATA!P30,IF(AND($B$10="Colorectal",$B$12="2011/12"),DATA!P65,IF(AND($B$10="Colorectal",$B$12=2013),DATA!P100,IF(AND($B$10="Colorectal",$B$12=2014),DATA!P135,IF(AND($B$10="Lung",$B$12=2010),DATA!Y30,IF(AND($B$10="Lung",$B$12="2011/12"),DATA!Y65,IF(AND($B$10="Lung",$B$12=2013),DATA!Y100,IF(AND($B$10="Lung",$B$12=2014),DATA!Y135,IF(AND($B$10="Breast",$B$12=2010),DATA!AH30,IF(AND($B$10="Breast",$B$12="2011/12"),DATA!AH65,IF(AND($B$10="Breast",$B$12=2013),DATA!AH100,IF(AND($B$10="Breast",$B$12=2014),DATA!AH135,IF(AND($B$10="Prostate",$B$12=2010),DATA!AQ30,IF(AND($B$10="Prostate",$B$12="2011/12"),DATA!AQ65,IF(AND($B$10="Prostate",$B$12=2013),DATA!AQ100,IF(AND($B$10="Prostate",$B$12=2014),DATA!AQ100,IF(AND($B$10="Head and neck",$B$12=2010),DATA!AZ30,IF(AND($B$10="Head and neck",$B$12="2011/12"),DATA!AZ65,IF(AND($B$10="Head and neck",$B$12=2013),DATA!AZ100,IF(AND($B$10="Head and neck",$B$12=2014),DATA!AZ135,IF(AND($B$10="Upper GI",$B$12=2010),DATA!BI30,IF(AND($B$10="Upper GI",$B$12="2011/12"),DATA!BI65,IF(AND($B$10="Upper GI",$B$12=2013),DATA!BI100,IF(AND($B$10="Upper GI",$B$12=2014),DATA!BI135,IF(AND($B$10="Bladder",$B$12=2010),DATA!BR30,IF(AND($B$10="Bladder",$B$12="2011/12"),DATA!BR65,IF(AND($B$10="Bladder",$B$12=2013),DATA!BR100,IF(AND($B$10="Bladder",$B$12=2014),DATA!BR135,IF(AND($B$10="Haematological",$B$12=2010),DATA!CA30,IF(AND($B$10="Haematological",$B$12="2011/12"),DATA!CA65,IF(AND($B$10="Haematological",$B$12=2013),DATA!CA100,IF(AND($B$10="Haematological",$B$12=2014),DATA!CA135,IF(AND($B$10="Skin",$B$12=2010),DATA!CJ30,IF(AND($B$10="Skin",$B$12="2011/12"),DATA!CJ65,IF(AND($B$10="Skin",$B$12=2013),DATA!CJ100,IF(AND($B$10="Skin",$B$12=2014),DATA!CJ135,IF(AND($B$10="Female reproductive",$B$12=2010),DATA!CS30,IF(AND($B$10="Female reproductive",$B$12="2011/12"),DATA!CS65,IF(AND($B$10="Female reproductive",$B$12=2013),DATA!CS100,IF(AND($B$10="Female reproductive",$B$12=2014),DATA!CS135,IF(AND($B$10="In situ urinary",$B$12=2010),DATA!DB30,IF(AND($B$10="In situ urinary",$B$12="2011/12"),DATA!DB65,IF(AND($B$10="In situ urinary",$B$12=2013),DATA!DB100,IF(AND($B$10="In situ urinary",$B$12=2014),DATA!DB135,IF(AND($B$10="All sites",$B$12=2010),DATA!G30,IF(AND($B$10="All sites",$B$12="2011/12"),DATA!G65,IF(AND($B$10="All sites",$B$12=2013),DATA!G100,IF(AND($B$10="All sites",$B$12=2014),DATA!G135,FALSE))))))))))))))))))))))))))))))))))))))))))))))))</f>
        <v>90</v>
      </c>
      <c r="J31" s="35">
        <f>IF(AND($B$10="Colorectal",$B$12=2010),DATA!Q30,IF(AND($B$10="Colorectal",$B$12="2011/12"),DATA!Q65,IF(AND($B$10="Colorectal",$B$12=2013),DATA!Q100,IF(AND($B$10="Colorectal",$B$12=2014),DATA!Q135,IF(AND($B$10="Lung",$B$12=2010),DATA!Z30,IF(AND($B$10="Lung",$B$12="2011/12"),DATA!Z65,IF(AND($B$10="Lung",$B$12=2013),DATA!Z100,IF(AND($B$10="Lung",$B$12=2014),DATA!Z135,IF(AND($B$10="Breast",$B$12=2010),DATA!AI30,IF(AND($B$10="Breast",$B$12="2011/12"),DATA!AI65,IF(AND($B$10="Breast",$B$12=2013),DATA!AI100,IF(AND($B$10="Breast",$B$12=2014),DATA!AI135,IF(AND($B$10="Prostate",$B$12=2010),DATA!AR30,IF(AND($B$10="Prostate",$B$12="2011/12"),DATA!AR65,IF(AND($B$10="Prostate",$B$12=2013),DATA!AR100,IF(AND($B$10="Prostate",$B$12=2014),DATA!AR100,IF(AND($B$10="Head and neck",$B$12=2010),DATA!BA30,IF(AND($B$10="Head and neck",$B$12="2011/12"),DATA!BA65,IF(AND($B$10="Head and neck",$B$12=2013),DATA!BA100,IF(AND($B$10="Head and neck",$B$12=2014),DATA!BA135,IF(AND($B$10="Upper GI",$B$12=2010),DATA!BJ30,IF(AND($B$10="Upper GI",$B$12="2011/12"),DATA!BJ65,IF(AND($B$10="Upper GI",$B$12=2013),DATA!BJ100,IF(AND($B$10="Upper GI",$B$12=2014),DATA!BJ135,IF(AND($B$10="Bladder",$B$12=2010),DATA!BS30,IF(AND($B$10="Bladder",$B$12="2011/12"),DATA!BS65,IF(AND($B$10="Bladder",$B$12=2013),DATA!BS100,IF(AND($B$10="Bladder",$B$12=2014),DATA!BS135,IF(AND($B$10="Haematological",$B$12=2010),DATA!CB30,IF(AND($B$10="Haematological",$B$12="2011/12"),DATA!CB65,IF(AND($B$10="Haematological",$B$12=2013),DATA!CB100,IF(AND($B$10="Haematological",$B$12=2014),DATA!CB135,IF(AND($B$10="Skin",$B$12=2010),DATA!CK30,IF(AND($B$10="Skin",$B$12="2011/12"),DATA!CK65,IF(AND($B$10="Skin",$B$12=2013),DATA!CK100,IF(AND($B$10="Skin",$B$12=2014),DATA!CK135,IF(AND($B$10="Female reproductive",$B$12=2010),DATA!CT30,IF(AND($B$10="Female reproductive",$B$12="2011/12"),DATA!CT65,IF(AND($B$10="Female reproductive",$B$12=2013),DATA!CT100,IF(AND($B$10="Female reproductive",$B$12=2014),DATA!CT135,IF(AND($B$10="In situ urinary",$B$12=2010),DATA!DC30,IF(AND($B$10="In situ urinary",$B$12="2011/12"),DATA!DC65,IF(AND($B$10="In situ urinary",$B$12=2013),DATA!DC100,IF(AND($B$10="In situ urinary",$B$12=2014),DATA!DC135,IF(AND($B$10="All sites",$B$12=2010),DATA!H30,IF(AND($B$10="All sites",$B$12="2011/12"),DATA!H65,IF(AND($B$10="All sites",$B$12=2013),DATA!H100,IF(AND($B$10="All sites",$B$12=2014),DATA!H135,FALSE))))))))))))))))))))))))))))))))))))))))))))))))</f>
        <v>1</v>
      </c>
      <c r="K31" s="170">
        <f>IF(AND($B$10="Colorectal",$B$12=2010),DATA!R30,IF(AND($B$10="Colorectal",$B$12="2011/12"),DATA!R65,IF(AND($B$10="Colorectal",$B$12=2013),DATA!R100,IF(AND($B$10="Colorectal",$B$12=2014),DATA!R135,IF(AND($B$10="Lung",$B$12=2010),DATA!AA30,IF(AND($B$10="Lung",$B$12="2011/12"),DATA!AA65,IF(AND($B$10="Lung",$B$12=2013),DATA!AA100,IF(AND($B$10="Lung",$B$12=2014),DATA!AA135,IF(AND($B$10="Breast",$B$12=2010),DATA!AJ30,IF(AND($B$10="Breast",$B$12="2011/12"),DATA!AJ65,IF(AND($B$10="Breast",$B$12=2013),DATA!AJ100,IF(AND($B$10="Breast",$B$12=2014),DATA!AJ135,IF(AND($B$10="Prostate",$B$12=2010),DATA!AS30,IF(AND($B$10="Prostate",$B$12="2011/12"),DATA!AS65,IF(AND($B$10="Prostate",$B$12=2013),DATA!AS100,IF(AND($B$10="Prostate",$B$12=2014),DATA!AS100,IF(AND($B$10="Head and neck",$B$12=2010),DATA!BB30,IF(AND($B$10="Head and neck",$B$12="2011/12"),DATA!BB65,IF(AND($B$10="Head and neck",$B$12=2013),DATA!BB100,IF(AND($B$10="Head and neck",$B$12=2014),DATA!BB135,IF(AND($B$10="Upper GI",$B$12=2010),DATA!BK30,IF(AND($B$10="Upper GI",$B$12="2011/12"),DATA!BK65,IF(AND($B$10="Upper GI",$B$12=2013),DATA!BK100,IF(AND($B$10="Upper GI",$B$12=2014),DATA!BK135,IF(AND($B$10="Bladder",$B$12=2010),DATA!BT30,IF(AND($B$10="Bladder",$B$12="2011/12"),DATA!BT65,IF(AND($B$10="Bladder",$B$12=2013),DATA!BT100,IF(AND($B$10="Bladder",$B$12=2014),DATA!BT135,IF(AND($B$10="Haematological",$B$12=2010),DATA!CC30,IF(AND($B$10="Haematological",$B$12="2011/12"),DATA!CC65,IF(AND($B$10="Haematological",$B$12=2013),DATA!CC100,IF(AND($B$10="Haematological",$B$12=2014),DATA!CC135,IF(AND($B$10="Skin",$B$12=2010),DATA!CL30,IF(AND($B$10="Skin",$B$12="2011/12"),DATA!CL65,IF(AND($B$10="Skin",$B$12=2013),DATA!CL100,IF(AND($B$10="Skin",$B$12=2014),DATA!CL135,IF(AND($B$10="Female reproductive",$B$12=2010),DATA!CU30,IF(AND($B$10="Female reproductive",$B$12="2011/12"),DATA!CU65,IF(AND($B$10="Female reproductive",$B$12=2013),DATA!CU100,IF(AND($B$10="Female reproductive",$B$12=2014),DATA!CU135,IF(AND($B$10="In situ urinary",$B$12=2010),DATA!DD30,IF(AND($B$10="In situ urinary",$B$12="2011/12"),DATA!DD65,IF(AND($B$10="In situ urinary",$B$12=2013),DATA!DD100,IF(AND($B$10="In situ urinary",$B$12=2014),DATA!DD135,IF(AND($B$10="All sites",$B$12=2010),DATA!I30,IF(AND($B$10="All sites",$B$12="2011/12"),DATA!I65,IF(AND($B$10="All sites",$B$12=2013),DATA!I100,IF(AND($B$10="All sites",$B$12=2014),DATA!I135,FALSE))))))))))))))))))))))))))))))))))))))))))))))))</f>
        <v>-0.4</v>
      </c>
      <c r="L31" s="35">
        <f>IF(AND($B$10="Colorectal",$B$12=2010),DATA!S30,IF(AND($B$10="Colorectal",$B$12="2011/12"),DATA!S65,IF(AND($B$10="Colorectal",$B$12=2013),DATA!S100,IF(AND($B$10="Colorectal",$B$12=2014),DATA!S135,IF(AND($B$10="Lung",$B$12=2010),DATA!AB30,IF(AND($B$10="Lung",$B$12="2011/12"),DATA!AB65,IF(AND($B$10="Lung",$B$12=2013),DATA!AB100,IF(AND($B$10="Lung",$B$12=2014),DATA!AB135,IF(AND($B$10="Breast",$B$12=2010),DATA!AK30,IF(AND($B$10="Breast",$B$12="2011/12"),DATA!AK65,IF(AND($B$10="Breast",$B$12=2013),DATA!AK100,IF(AND($B$10="Breast",$B$12=2014),DATA!AK135,IF(AND($B$10="Prostate",$B$12=2010),DATA!AT30,IF(AND($B$10="Prostate",$B$12="2011/12"),DATA!AT65,IF(AND($B$10="Prostate",$B$12=2013),DATA!AT100,IF(AND($B$10="Prostate",$B$12=2014),DATA!AT100,IF(AND($B$10="Head and neck",$B$12=2010),DATA!BC30,IF(AND($B$10="Head and neck",$B$12="2011/12"),DATA!BC65,IF(AND($B$10="Head and neck",$B$12=2013),DATA!BC100,IF(AND($B$10="Head and neck",$B$12=2014),DATA!BC135,IF(AND($B$10="Upper GI",$B$12=2010),DATA!BL30,IF(AND($B$10="Upper GI",$B$12="2011/12"),DATA!BL65,IF(AND($B$10="Upper GI",$B$12=2013),DATA!BL100,IF(AND($B$10="Upper GI",$B$12=2014),DATA!BL135,IF(AND($B$10="Bladder",$B$12=2010),DATA!BU30,IF(AND($B$10="Bladder",$B$12="2011/12"),DATA!BU65,IF(AND($B$10="Bladder",$B$12=2013),DATA!BU100,IF(AND($B$10="Bladder",$B$12=2014),DATA!BU135,IF(AND($B$10="Haematological",$B$12=2010),DATA!CD30,IF(AND($B$10="Haematological",$B$12="2011/12"),DATA!CD65,IF(AND($B$10="Haematological",$B$12=2013),DATA!CD100,IF(AND($B$10="Haematological",$B$12=2014),DATA!CD135,IF(AND($B$10="Skin",$B$12=2010),DATA!CM30,IF(AND($B$10="Skin",$B$12="2011/12"),DATA!CM65,IF(AND($B$10="Skin",$B$12=2013),DATA!CM100,IF(AND($B$10="Skin",$B$12=2014),DATA!CM135,IF(AND($B$10="Female reproductive",$B$12=2010),DATA!CV30,IF(AND($B$10="Female reproductive",$B$12="2011/12"),DATA!CV65,IF(AND($B$10="Female reproductive",$B$12=2013),DATA!CV100,IF(AND($B$10="Female reproductive",$B$12=2014),DATA!CV135,IF(AND($B$10="In situ urinary",$B$12=2010),DATA!DE30,IF(AND($B$10="In situ urinary",$B$12="2011/12"),DATA!DE65,IF(AND($B$10="In situ urinary",$B$12=2013),DATA!DE100,IF(AND($B$10="In situ urinary",$B$12=2014),DATA!DE135,IF(AND($B$10="All sites",$B$12=2010),DATA!J30,IF(AND($B$10="All sites",$B$12="2011/12"),DATA!J65,IF(AND($B$10="All sites",$B$12=2013),DATA!J100,IF(AND($B$10="All sites",$B$12=2014),DATA!J135,FALSE))))))))))))))))))))))))))))))))))))))))))))))))</f>
        <v>-40</v>
      </c>
    </row>
    <row r="32" spans="2:14" ht="12.6" customHeight="1" thickBot="1" x14ac:dyDescent="0.25">
      <c r="B32" s="1"/>
      <c r="C32" s="1"/>
      <c r="E32" s="178"/>
      <c r="F32" s="17" t="s">
        <v>52</v>
      </c>
      <c r="G32" s="159">
        <f>IF(AND($B$10="Colorectal",$B$12=2010),DATA!N31,IF(AND($B$10="Colorectal",$B$12="2011/12"),DATA!N66,IF(AND($B$10="Colorectal",$B$12=2013),DATA!N101,IF(AND($B$10="Colorectal",$B$12=2014),DATA!N136,IF(AND($B$10="Lung",$B$12=2010),DATA!W31,IF(AND($B$10="Lung",$B$12="2011/12"),DATA!W66,IF(AND($B$10="Lung",$B$12=2013),DATA!W101,IF(AND($B$10="Lung",$B$12=2014),DATA!W136,IF(AND($B$10="Breast",$B$12=2010),DATA!AF31,IF(AND($B$10="Breast",$B$12="2011/12"),DATA!AF66,IF(AND($B$10="Breast",$B$12=2013),DATA!AF101,IF(AND($B$10="Breast",$B$12=2014),DATA!AF136,IF(AND($B$10="Prostate",$B$12=2010),DATA!AO31,IF(AND($B$10="Prostate",$B$12="2011/12"),DATA!AO66,IF(AND($B$10="Prostate",$B$12=2013),DATA!AO101,IF(AND($B$10="Prostate",$B$12=2014),DATA!AO101,IF(AND($B$10="Head and neck",$B$12=2010),DATA!AX31,IF(AND($B$10="Head and neck",$B$12="2011/12"),DATA!AX66,IF(AND($B$10="Head and neck",$B$12=2013),DATA!AX101,IF(AND($B$10="Head and neck",$B$12=2014),DATA!AX136,IF(AND($B$10="Upper GI",$B$12=2010),DATA!BG31,IF(AND($B$10="Upper GI",$B$12="2011/12"),DATA!BG66,IF(AND($B$10="Upper GI",$B$12=2013),DATA!BG101,IF(AND($B$10="Upper GI",$B$12=2014),DATA!BG136,IF(AND($B$10="Bladder",$B$12=2010),DATA!BP31,IF(AND($B$10="Bladder",$B$12="2011/12"),DATA!BP66,IF(AND($B$10="Bladder",$B$12=2013),DATA!BP101,IF(AND($B$10="Bladder",$B$12=2014),DATA!BP136,IF(AND($B$10="Haematological",$B$12=2010),DATA!BY31,IF(AND($B$10="Haematological",$B$12="2011/12"),DATA!BY66,IF(AND($B$10="Haematological",$B$12=2013),DATA!BY101,IF(AND($B$10="Haematological",$B$12=2014),DATA!BY136,IF(AND($B$10="Skin",$B$12=2010),DATA!CH31,IF(AND($B$10="Skin",$B$12="2011/12"),DATA!CH66,IF(AND($B$10="Skin",$B$12=2013),DATA!CH101,IF(AND($B$10="Skin",$B$12=2014),DATA!CH136,IF(AND($B$10="Female reproductive",$B$12=2010),DATA!CQ31,IF(AND($B$10="Female reproductive",$B$12="2011/12"),DATA!CQ66,IF(AND($B$10="Female reproductive",$B$12=2013),DATA!CQ101,IF(AND($B$10="Female reproductive",$B$12=2014),DATA!CQ136,IF(AND($B$10="In situ urinary",$B$12=2010),DATA!CZ31,IF(AND($B$10="In situ urinary",$B$12="2011/12"),DATA!CZ66,IF(AND($B$10="In situ urinary",$B$12=2013),DATA!CZ101,IF(AND($B$10="In situ urinary",$B$12=2014),DATA!CZ136,IF(AND($B$10="All sites",$B$12=2010),DATA!E31,IF(AND($B$10="All sites",$B$12="2011/12"),DATA!E66,IF(AND($B$10="All sites",$B$12=2013),DATA!E101,IF(AND($B$10="All sites",$B$12=2014),DATA!E136,FALSE))))))))))))))))))))))))))))))))))))))))))))))))</f>
        <v>215</v>
      </c>
      <c r="H32" s="19">
        <f>IF(AND($B$10="Colorectal",$B$12=2010),DATA!O31,IF(AND($B$10="Colorectal",$B$12="2011/12"),DATA!O66,IF(AND($B$10="Colorectal",$B$12=2013),DATA!O101,IF(AND($B$10="Colorectal",$B$12=2014),DATA!O136,IF(AND($B$10="Lung",$B$12=2010),DATA!X31,IF(AND($B$10="Lung",$B$12="2011/12"),DATA!X66,IF(AND($B$10="Lung",$B$12=2013),DATA!X101,IF(AND($B$10="Lung",$B$12=2014),DATA!X136,IF(AND($B$10="Breast",$B$12=2010),DATA!AG31,IF(AND($B$10="Breast",$B$12="2011/12"),DATA!AG66,IF(AND($B$10="Breast",$B$12=2013),DATA!AG101,IF(AND($B$10="Breast",$B$12=2014),DATA!AG136,IF(AND($B$10="Prostate",$B$12=2010),DATA!AP31,IF(AND($B$10="Prostate",$B$12="2011/12"),DATA!AP66,IF(AND($B$10="Prostate",$B$12=2013),DATA!AP101,IF(AND($B$10="Prostate",$B$12=2014),DATA!AP101,IF(AND($B$10="Head and neck",$B$12=2010),DATA!AY31,IF(AND($B$10="Head and neck",$B$12="2011/12"),DATA!AY66,IF(AND($B$10="Head and neck",$B$12=2013),DATA!AY101,IF(AND($B$10="Head and neck",$B$12=2014),DATA!AY136,IF(AND($B$10="Upper GI",$B$12=2010),DATA!BH31,IF(AND($B$10="Upper GI",$B$12="2011/12"),DATA!BH66,IF(AND($B$10="Upper GI",$B$12=2013),DATA!BH101,IF(AND($B$10="Upper GI",$B$12=2014),DATA!BH136,IF(AND($B$10="Bladder",$B$12=2010),DATA!BQ31,IF(AND($B$10="Bladder",$B$12="2011/12"),DATA!BQ66,IF(AND($B$10="Bladder",$B$12=2013),DATA!BQ101,IF(AND($B$10="Bladder",$B$12=2014),DATA!BQ136,IF(AND($B$10="Haematological",$B$12=2010),DATA!BZ31,IF(AND($B$10="Haematological",$B$12="2011/12"),DATA!BZ66,IF(AND($B$10="Haematological",$B$12=2013),DATA!BZ101,IF(AND($B$10="Haematological",$B$12=2014),DATA!BZ136,IF(AND($B$10="Skin",$B$12=2010),DATA!CI31,IF(AND($B$10="Skin",$B$12="2011/12"),DATA!CI66,IF(AND($B$10="Skin",$B$12=2013),DATA!CI101,IF(AND($B$10="Skin",$B$12=2014),DATA!CI136,IF(AND($B$10="Female reproductive",$B$12=2010),DATA!CR31,IF(AND($B$10="Female reproductive",$B$12="2011/12"),DATA!CR66,IF(AND($B$10="Female reproductive",$B$12=2013),DATA!CR101,IF(AND($B$10="Female reproductive",$B$12=2014),DATA!CR136,IF(AND($B$10="In situ urinary",$B$12=2010),DATA!DA31,IF(AND($B$10="In situ urinary",$B$12="2011/12"),DATA!DA66,IF(AND($B$10="In situ urinary",$B$12=2013),DATA!DA101,IF(AND($B$10="In situ urinary",$B$12=2014),DATA!DA136,IF(AND($B$10="All sites",$B$12=2010),DATA!F31,IF(AND($B$10="All sites",$B$12="2011/12"),DATA!F66,IF(AND($B$10="All sites",$B$12=2013),DATA!F101,IF(AND($B$10="All sites",$B$12=2014),DATA!F136,FALSE))))))))))))))))))))))))))))))))))))))))))))))))</f>
        <v>7.9</v>
      </c>
      <c r="I32" s="161">
        <f>IF(AND($B$10="Colorectal",$B$12=2010),DATA!P31,IF(AND($B$10="Colorectal",$B$12="2011/12"),DATA!P66,IF(AND($B$10="Colorectal",$B$12=2013),DATA!P101,IF(AND($B$10="Colorectal",$B$12=2014),DATA!P136,IF(AND($B$10="Lung",$B$12=2010),DATA!Y31,IF(AND($B$10="Lung",$B$12="2011/12"),DATA!Y66,IF(AND($B$10="Lung",$B$12=2013),DATA!Y101,IF(AND($B$10="Lung",$B$12=2014),DATA!Y136,IF(AND($B$10="Breast",$B$12=2010),DATA!AH31,IF(AND($B$10="Breast",$B$12="2011/12"),DATA!AH66,IF(AND($B$10="Breast",$B$12=2013),DATA!AH101,IF(AND($B$10="Breast",$B$12=2014),DATA!AH136,IF(AND($B$10="Prostate",$B$12=2010),DATA!AQ31,IF(AND($B$10="Prostate",$B$12="2011/12"),DATA!AQ66,IF(AND($B$10="Prostate",$B$12=2013),DATA!AQ101,IF(AND($B$10="Prostate",$B$12=2014),DATA!AQ101,IF(AND($B$10="Head and neck",$B$12=2010),DATA!AZ31,IF(AND($B$10="Head and neck",$B$12="2011/12"),DATA!AZ66,IF(AND($B$10="Head and neck",$B$12=2013),DATA!AZ101,IF(AND($B$10="Head and neck",$B$12=2014),DATA!AZ136,IF(AND($B$10="Upper GI",$B$12=2010),DATA!BI31,IF(AND($B$10="Upper GI",$B$12="2011/12"),DATA!BI66,IF(AND($B$10="Upper GI",$B$12=2013),DATA!BI101,IF(AND($B$10="Upper GI",$B$12=2014),DATA!BI136,IF(AND($B$10="Bladder",$B$12=2010),DATA!BR31,IF(AND($B$10="Bladder",$B$12="2011/12"),DATA!BR66,IF(AND($B$10="Bladder",$B$12=2013),DATA!BR101,IF(AND($B$10="Bladder",$B$12=2014),DATA!BR136,IF(AND($B$10="Haematological",$B$12=2010),DATA!CA31,IF(AND($B$10="Haematological",$B$12="2011/12"),DATA!CA66,IF(AND($B$10="Haematological",$B$12=2013),DATA!CA101,IF(AND($B$10="Haematological",$B$12=2014),DATA!CA136,IF(AND($B$10="Skin",$B$12=2010),DATA!CJ31,IF(AND($B$10="Skin",$B$12="2011/12"),DATA!CJ66,IF(AND($B$10="Skin",$B$12=2013),DATA!CJ101,IF(AND($B$10="Skin",$B$12=2014),DATA!CJ136,IF(AND($B$10="Female reproductive",$B$12=2010),DATA!CS31,IF(AND($B$10="Female reproductive",$B$12="2011/12"),DATA!CS66,IF(AND($B$10="Female reproductive",$B$12=2013),DATA!CS101,IF(AND($B$10="Female reproductive",$B$12=2014),DATA!CS136,IF(AND($B$10="In situ urinary",$B$12=2010),DATA!DB31,IF(AND($B$10="In situ urinary",$B$12="2011/12"),DATA!DB66,IF(AND($B$10="In situ urinary",$B$12=2013),DATA!DB101,IF(AND($B$10="In situ urinary",$B$12=2014),DATA!DB136,IF(AND($B$10="All sites",$B$12=2010),DATA!G31,IF(AND($B$10="All sites",$B$12="2011/12"),DATA!G66,IF(AND($B$10="All sites",$B$12=2013),DATA!G101,IF(AND($B$10="All sites",$B$12=2014),DATA!G136,FALSE))))))))))))))))))))))))))))))))))))))))))))))))</f>
        <v>188</v>
      </c>
      <c r="J32" s="19">
        <f>IF(AND($B$10="Colorectal",$B$12=2010),DATA!Q31,IF(AND($B$10="Colorectal",$B$12="2011/12"),DATA!Q66,IF(AND($B$10="Colorectal",$B$12=2013),DATA!Q101,IF(AND($B$10="Colorectal",$B$12=2014),DATA!Q136,IF(AND($B$10="Lung",$B$12=2010),DATA!Z31,IF(AND($B$10="Lung",$B$12="2011/12"),DATA!Z66,IF(AND($B$10="Lung",$B$12=2013),DATA!Z101,IF(AND($B$10="Lung",$B$12=2014),DATA!Z136,IF(AND($B$10="Breast",$B$12=2010),DATA!AI31,IF(AND($B$10="Breast",$B$12="2011/12"),DATA!AI66,IF(AND($B$10="Breast",$B$12=2013),DATA!AI101,IF(AND($B$10="Breast",$B$12=2014),DATA!AI136,IF(AND($B$10="Prostate",$B$12=2010),DATA!AR31,IF(AND($B$10="Prostate",$B$12="2011/12"),DATA!AR66,IF(AND($B$10="Prostate",$B$12=2013),DATA!AR101,IF(AND($B$10="Prostate",$B$12=2014),DATA!AR101,IF(AND($B$10="Head and neck",$B$12=2010),DATA!BA31,IF(AND($B$10="Head and neck",$B$12="2011/12"),DATA!BA66,IF(AND($B$10="Head and neck",$B$12=2013),DATA!BA101,IF(AND($B$10="Head and neck",$B$12=2014),DATA!BA136,IF(AND($B$10="Upper GI",$B$12=2010),DATA!BJ31,IF(AND($B$10="Upper GI",$B$12="2011/12"),DATA!BJ66,IF(AND($B$10="Upper GI",$B$12=2013),DATA!BJ101,IF(AND($B$10="Upper GI",$B$12=2014),DATA!BJ136,IF(AND($B$10="Bladder",$B$12=2010),DATA!BS31,IF(AND($B$10="Bladder",$B$12="2011/12"),DATA!BS66,IF(AND($B$10="Bladder",$B$12=2013),DATA!BS101,IF(AND($B$10="Bladder",$B$12=2014),DATA!BS136,IF(AND($B$10="Haematological",$B$12=2010),DATA!CB31,IF(AND($B$10="Haematological",$B$12="2011/12"),DATA!CB66,IF(AND($B$10="Haematological",$B$12=2013),DATA!CB101,IF(AND($B$10="Haematological",$B$12=2014),DATA!CB136,IF(AND($B$10="Skin",$B$12=2010),DATA!CK31,IF(AND($B$10="Skin",$B$12="2011/12"),DATA!CK66,IF(AND($B$10="Skin",$B$12=2013),DATA!CK101,IF(AND($B$10="Skin",$B$12=2014),DATA!CK136,IF(AND($B$10="Female reproductive",$B$12=2010),DATA!CT31,IF(AND($B$10="Female reproductive",$B$12="2011/12"),DATA!CT66,IF(AND($B$10="Female reproductive",$B$12=2013),DATA!CT101,IF(AND($B$10="Female reproductive",$B$12=2014),DATA!CT136,IF(AND($B$10="In situ urinary",$B$12=2010),DATA!DC31,IF(AND($B$10="In situ urinary",$B$12="2011/12"),DATA!DC66,IF(AND($B$10="In situ urinary",$B$12=2013),DATA!DC101,IF(AND($B$10="In situ urinary",$B$12=2014),DATA!DC136,IF(AND($B$10="All sites",$B$12=2010),DATA!H31,IF(AND($B$10="All sites",$B$12="2011/12"),DATA!H66,IF(AND($B$10="All sites",$B$12=2013),DATA!H101,IF(AND($B$10="All sites",$B$12=2014),DATA!H136,FALSE))))))))))))))))))))))))))))))))))))))))))))))))</f>
        <v>2</v>
      </c>
      <c r="K32" s="167">
        <f>IF(AND($B$10="Colorectal",$B$12=2010),DATA!R31,IF(AND($B$10="Colorectal",$B$12="2011/12"),DATA!R66,IF(AND($B$10="Colorectal",$B$12=2013),DATA!R101,IF(AND($B$10="Colorectal",$B$12=2014),DATA!R136,IF(AND($B$10="Lung",$B$12=2010),DATA!AA31,IF(AND($B$10="Lung",$B$12="2011/12"),DATA!AA66,IF(AND($B$10="Lung",$B$12=2013),DATA!AA101,IF(AND($B$10="Lung",$B$12=2014),DATA!AA136,IF(AND($B$10="Breast",$B$12=2010),DATA!AJ31,IF(AND($B$10="Breast",$B$12="2011/12"),DATA!AJ66,IF(AND($B$10="Breast",$B$12=2013),DATA!AJ101,IF(AND($B$10="Breast",$B$12=2014),DATA!AJ136,IF(AND($B$10="Prostate",$B$12=2010),DATA!AS31,IF(AND($B$10="Prostate",$B$12="2011/12"),DATA!AS66,IF(AND($B$10="Prostate",$B$12=2013),DATA!AS101,IF(AND($B$10="Prostate",$B$12=2014),DATA!AS101,IF(AND($B$10="Head and neck",$B$12=2010),DATA!BB31,IF(AND($B$10="Head and neck",$B$12="2011/12"),DATA!BB66,IF(AND($B$10="Head and neck",$B$12=2013),DATA!BB101,IF(AND($B$10="Head and neck",$B$12=2014),DATA!BB136,IF(AND($B$10="Upper GI",$B$12=2010),DATA!BK31,IF(AND($B$10="Upper GI",$B$12="2011/12"),DATA!BK66,IF(AND($B$10="Upper GI",$B$12=2013),DATA!BK101,IF(AND($B$10="Upper GI",$B$12=2014),DATA!BK136,IF(AND($B$10="Bladder",$B$12=2010),DATA!BT31,IF(AND($B$10="Bladder",$B$12="2011/12"),DATA!BT66,IF(AND($B$10="Bladder",$B$12=2013),DATA!BT101,IF(AND($B$10="Bladder",$B$12=2014),DATA!BT136,IF(AND($B$10="Haematological",$B$12=2010),DATA!CC31,IF(AND($B$10="Haematological",$B$12="2011/12"),DATA!CC66,IF(AND($B$10="Haematological",$B$12=2013),DATA!CC101,IF(AND($B$10="Haematological",$B$12=2014),DATA!CC136,IF(AND($B$10="Skin",$B$12=2010),DATA!CL31,IF(AND($B$10="Skin",$B$12="2011/12"),DATA!CL66,IF(AND($B$10="Skin",$B$12=2013),DATA!CL101,IF(AND($B$10="Skin",$B$12=2014),DATA!CL136,IF(AND($B$10="Female reproductive",$B$12=2010),DATA!CU31,IF(AND($B$10="Female reproductive",$B$12="2011/12"),DATA!CU66,IF(AND($B$10="Female reproductive",$B$12=2013),DATA!CU101,IF(AND($B$10="Female reproductive",$B$12=2014),DATA!CU136,IF(AND($B$10="In situ urinary",$B$12=2010),DATA!DD31,IF(AND($B$10="In situ urinary",$B$12="2011/12"),DATA!DD66,IF(AND($B$10="In situ urinary",$B$12=2013),DATA!DD101,IF(AND($B$10="In situ urinary",$B$12=2014),DATA!DD136,IF(AND($B$10="All sites",$B$12=2010),DATA!I31,IF(AND($B$10="All sites",$B$12="2011/12"),DATA!I66,IF(AND($B$10="All sites",$B$12=2013),DATA!I101,IF(AND($B$10="All sites",$B$12=2014),DATA!I136,FALSE))))))))))))))))))))))))))))))))))))))))))))))))</f>
        <v>5.9</v>
      </c>
      <c r="L32" s="19">
        <f>IF(AND($B$10="Colorectal",$B$12=2010),DATA!S31,IF(AND($B$10="Colorectal",$B$12="2011/12"),DATA!S66,IF(AND($B$10="Colorectal",$B$12=2013),DATA!S101,IF(AND($B$10="Colorectal",$B$12=2014),DATA!S136,IF(AND($B$10="Lung",$B$12=2010),DATA!AB31,IF(AND($B$10="Lung",$B$12="2011/12"),DATA!AB66,IF(AND($B$10="Lung",$B$12=2013),DATA!AB101,IF(AND($B$10="Lung",$B$12=2014),DATA!AB136,IF(AND($B$10="Breast",$B$12=2010),DATA!AK31,IF(AND($B$10="Breast",$B$12="2011/12"),DATA!AK66,IF(AND($B$10="Breast",$B$12=2013),DATA!AK101,IF(AND($B$10="Breast",$B$12=2014),DATA!AK136,IF(AND($B$10="Prostate",$B$12=2010),DATA!AT31,IF(AND($B$10="Prostate",$B$12="2011/12"),DATA!AT66,IF(AND($B$10="Prostate",$B$12=2013),DATA!AT101,IF(AND($B$10="Prostate",$B$12=2014),DATA!AT101,IF(AND($B$10="Head and neck",$B$12=2010),DATA!BC31,IF(AND($B$10="Head and neck",$B$12="2011/12"),DATA!BC66,IF(AND($B$10="Head and neck",$B$12=2013),DATA!BC101,IF(AND($B$10="Head and neck",$B$12=2014),DATA!BC136,IF(AND($B$10="Upper GI",$B$12=2010),DATA!BL31,IF(AND($B$10="Upper GI",$B$12="2011/12"),DATA!BL66,IF(AND($B$10="Upper GI",$B$12=2013),DATA!BL101,IF(AND($B$10="Upper GI",$B$12=2014),DATA!BL136,IF(AND($B$10="Bladder",$B$12=2010),DATA!BU31,IF(AND($B$10="Bladder",$B$12="2011/12"),DATA!BU66,IF(AND($B$10="Bladder",$B$12=2013),DATA!BU101,IF(AND($B$10="Bladder",$B$12=2014),DATA!BU136,IF(AND($B$10="Haematological",$B$12=2010),DATA!CD31,IF(AND($B$10="Haematological",$B$12="2011/12"),DATA!CD66,IF(AND($B$10="Haematological",$B$12=2013),DATA!CD101,IF(AND($B$10="Haematological",$B$12=2014),DATA!CD136,IF(AND($B$10="Skin",$B$12=2010),DATA!CM31,IF(AND($B$10="Skin",$B$12="2011/12"),DATA!CM66,IF(AND($B$10="Skin",$B$12=2013),DATA!CM101,IF(AND($B$10="Skin",$B$12=2014),DATA!CM136,IF(AND($B$10="Female reproductive",$B$12=2010),DATA!CV31,IF(AND($B$10="Female reproductive",$B$12="2011/12"),DATA!CV66,IF(AND($B$10="Female reproductive",$B$12=2013),DATA!CV101,IF(AND($B$10="Female reproductive",$B$12=2014),DATA!CV136,IF(AND($B$10="In situ urinary",$B$12=2010),DATA!DE31,IF(AND($B$10="In situ urinary",$B$12="2011/12"),DATA!DE66,IF(AND($B$10="In situ urinary",$B$12=2013),DATA!DE101,IF(AND($B$10="In situ urinary",$B$12=2014),DATA!DE136,IF(AND($B$10="All sites",$B$12=2010),DATA!J31,IF(AND($B$10="All sites",$B$12="2011/12"),DATA!J66,IF(AND($B$10="All sites",$B$12=2013),DATA!J101,IF(AND($B$10="All sites",$B$12=2014),DATA!J136,FALSE))))))))))))))))))))))))))))))))))))))))))))))))</f>
        <v>295</v>
      </c>
    </row>
    <row r="33" spans="1:14" s="1" customFormat="1" ht="12.6" customHeight="1" thickBot="1" x14ac:dyDescent="0.25">
      <c r="E33" s="21"/>
      <c r="F33" s="43"/>
      <c r="G33" s="154"/>
      <c r="H33" s="155"/>
      <c r="I33" s="162"/>
      <c r="J33" s="155"/>
      <c r="K33" s="168"/>
      <c r="L33" s="24"/>
      <c r="M33" s="2"/>
      <c r="N33" s="2"/>
    </row>
    <row r="34" spans="1:14" ht="12.6" customHeight="1" x14ac:dyDescent="0.2">
      <c r="B34" s="1"/>
      <c r="C34" s="1"/>
      <c r="E34" s="176" t="s">
        <v>53</v>
      </c>
      <c r="F34" s="14" t="s">
        <v>54</v>
      </c>
      <c r="G34" s="156">
        <f>IF(AND($B$10="Colorectal",$B$12=2010),DATA!N33,IF(AND($B$10="Colorectal",$B$12="2011/12"),DATA!N68,IF(AND($B$10="Colorectal",$B$12=2013),DATA!N103,IF(AND($B$10="Colorectal",$B$12=2014),DATA!N138,IF(AND($B$10="Lung",$B$12=2010),DATA!W33,IF(AND($B$10="Lung",$B$12="2011/12"),DATA!W68,IF(AND($B$10="Lung",$B$12=2013),DATA!W103,IF(AND($B$10="Lung",$B$12=2014),DATA!W138,IF(AND($B$10="Breast",$B$12=2010),DATA!AF33,IF(AND($B$10="Breast",$B$12="2011/12"),DATA!AF68,IF(AND($B$10="Breast",$B$12=2013),DATA!AF103,IF(AND($B$10="Breast",$B$12=2014),DATA!AF138,IF(AND($B$10="Prostate",$B$12=2010),DATA!AO33,IF(AND($B$10="Prostate",$B$12="2011/12"),DATA!AO68,IF(AND($B$10="Prostate",$B$12=2013),DATA!AO103,IF(AND($B$10="Prostate",$B$12=2014),DATA!AO103,IF(AND($B$10="Head and neck",$B$12=2010),DATA!AX33,IF(AND($B$10="Head and neck",$B$12="2011/12"),DATA!AX68,IF(AND($B$10="Head and neck",$B$12=2013),DATA!AX103,IF(AND($B$10="Head and neck",$B$12=2014),DATA!AX138,IF(AND($B$10="Upper GI",$B$12=2010),DATA!BG33,IF(AND($B$10="Upper GI",$B$12="2011/12"),DATA!BG68,IF(AND($B$10="Upper GI",$B$12=2013),DATA!BG103,IF(AND($B$10="Upper GI",$B$12=2014),DATA!BG138,IF(AND($B$10="Bladder",$B$12=2010),DATA!BP33,IF(AND($B$10="Bladder",$B$12="2011/12"),DATA!BP68,IF(AND($B$10="Bladder",$B$12=2013),DATA!BP103,IF(AND($B$10="Bladder",$B$12=2014),DATA!BP138,IF(AND($B$10="Haematological",$B$12=2010),DATA!BY33,IF(AND($B$10="Haematological",$B$12="2011/12"),DATA!BY68,IF(AND($B$10="Haematological",$B$12=2013),DATA!BY103,IF(AND($B$10="Haematological",$B$12=2014),DATA!BY138,IF(AND($B$10="Skin",$B$12=2010),DATA!CH33,IF(AND($B$10="Skin",$B$12="2011/12"),DATA!CH68,IF(AND($B$10="Skin",$B$12=2013),DATA!CH103,IF(AND($B$10="Skin",$B$12=2014),DATA!CH138,IF(AND($B$10="Female reproductive",$B$12=2010),DATA!CQ33,IF(AND($B$10="Female reproductive",$B$12="2011/12"),DATA!CQ68,IF(AND($B$10="Female reproductive",$B$12=2013),DATA!CQ103,IF(AND($B$10="Female reproductive",$B$12=2014),DATA!CQ138,IF(AND($B$10="In situ urinary",$B$12=2010),DATA!CZ33,IF(AND($B$10="In situ urinary",$B$12="2011/12"),DATA!CZ68,IF(AND($B$10="In situ urinary",$B$12=2013),DATA!CZ103,IF(AND($B$10="In situ urinary",$B$12=2014),DATA!CZ138,IF(AND($B$10="All sites",$B$12=2010),DATA!E33,IF(AND($B$10="All sites",$B$12="2011/12"),DATA!E68,IF(AND($B$10="All sites",$B$12=2013),DATA!E103,IF(AND($B$10="All sites",$B$12=2014),DATA!E138,FALSE))))))))))))))))))))))))))))))))))))))))))))))))</f>
        <v>621</v>
      </c>
      <c r="H34" s="16">
        <f>IF(AND($B$10="Colorectal",$B$12=2010),DATA!O33,IF(AND($B$10="Colorectal",$B$12="2011/12"),DATA!O68,IF(AND($B$10="Colorectal",$B$12=2013),DATA!O103,IF(AND($B$10="Colorectal",$B$12=2014),DATA!O138,IF(AND($B$10="Lung",$B$12=2010),DATA!X33,IF(AND($B$10="Lung",$B$12="2011/12"),DATA!X68,IF(AND($B$10="Lung",$B$12=2013),DATA!X103,IF(AND($B$10="Lung",$B$12=2014),DATA!X138,IF(AND($B$10="Breast",$B$12=2010),DATA!AG33,IF(AND($B$10="Breast",$B$12="2011/12"),DATA!AG68,IF(AND($B$10="Breast",$B$12=2013),DATA!AG103,IF(AND($B$10="Breast",$B$12=2014),DATA!AG138,IF(AND($B$10="Prostate",$B$12=2010),DATA!AP33,IF(AND($B$10="Prostate",$B$12="2011/12"),DATA!AP68,IF(AND($B$10="Prostate",$B$12=2013),DATA!AP103,IF(AND($B$10="Prostate",$B$12=2014),DATA!AP103,IF(AND($B$10="Head and neck",$B$12=2010),DATA!AY33,IF(AND($B$10="Head and neck",$B$12="2011/12"),DATA!AY68,IF(AND($B$10="Head and neck",$B$12=2013),DATA!AY103,IF(AND($B$10="Head and neck",$B$12=2014),DATA!AY138,IF(AND($B$10="Upper GI",$B$12=2010),DATA!BH33,IF(AND($B$10="Upper GI",$B$12="2011/12"),DATA!BH68,IF(AND($B$10="Upper GI",$B$12=2013),DATA!BH103,IF(AND($B$10="Upper GI",$B$12=2014),DATA!BH138,IF(AND($B$10="Bladder",$B$12=2010),DATA!BQ33,IF(AND($B$10="Bladder",$B$12="2011/12"),DATA!BQ68,IF(AND($B$10="Bladder",$B$12=2013),DATA!BQ103,IF(AND($B$10="Bladder",$B$12=2014),DATA!BQ138,IF(AND($B$10="Haematological",$B$12=2010),DATA!BZ33,IF(AND($B$10="Haematological",$B$12="2011/12"),DATA!BZ68,IF(AND($B$10="Haematological",$B$12=2013),DATA!BZ103,IF(AND($B$10="Haematological",$B$12=2014),DATA!BZ138,IF(AND($B$10="Skin",$B$12=2010),DATA!CI33,IF(AND($B$10="Skin",$B$12="2011/12"),DATA!CI68,IF(AND($B$10="Skin",$B$12=2013),DATA!CI103,IF(AND($B$10="Skin",$B$12=2014),DATA!CI138,IF(AND($B$10="Female reproductive",$B$12=2010),DATA!CR33,IF(AND($B$10="Female reproductive",$B$12="2011/12"),DATA!CR68,IF(AND($B$10="Female reproductive",$B$12=2013),DATA!CR103,IF(AND($B$10="Female reproductive",$B$12=2014),DATA!CR138,IF(AND($B$10="In situ urinary",$B$12=2010),DATA!DA33,IF(AND($B$10="In situ urinary",$B$12="2011/12"),DATA!DA68,IF(AND($B$10="In situ urinary",$B$12=2013),DATA!DA103,IF(AND($B$10="In situ urinary",$B$12=2014),DATA!DA138,IF(AND($B$10="All sites",$B$12=2010),DATA!F33,IF(AND($B$10="All sites",$B$12="2011/12"),DATA!F68,IF(AND($B$10="All sites",$B$12=2013),DATA!F103,IF(AND($B$10="All sites",$B$12=2014),DATA!F138,FALSE))))))))))))))))))))))))))))))))))))))))))))))))</f>
        <v>22.8</v>
      </c>
      <c r="I34" s="160">
        <f>IF(AND($B$10="Colorectal",$B$12=2010),DATA!P33,IF(AND($B$10="Colorectal",$B$12="2011/12"),DATA!P68,IF(AND($B$10="Colorectal",$B$12=2013),DATA!P103,IF(AND($B$10="Colorectal",$B$12=2014),DATA!P138,IF(AND($B$10="Lung",$B$12=2010),DATA!Y33,IF(AND($B$10="Lung",$B$12="2011/12"),DATA!Y68,IF(AND($B$10="Lung",$B$12=2013),DATA!Y103,IF(AND($B$10="Lung",$B$12=2014),DATA!Y138,IF(AND($B$10="Breast",$B$12=2010),DATA!AH33,IF(AND($B$10="Breast",$B$12="2011/12"),DATA!AH68,IF(AND($B$10="Breast",$B$12=2013),DATA!AH103,IF(AND($B$10="Breast",$B$12=2014),DATA!AH138,IF(AND($B$10="Prostate",$B$12=2010),DATA!AQ33,IF(AND($B$10="Prostate",$B$12="2011/12"),DATA!AQ68,IF(AND($B$10="Prostate",$B$12=2013),DATA!AQ103,IF(AND($B$10="Prostate",$B$12=2014),DATA!AQ103,IF(AND($B$10="Head and neck",$B$12=2010),DATA!AZ33,IF(AND($B$10="Head and neck",$B$12="2011/12"),DATA!AZ68,IF(AND($B$10="Head and neck",$B$12=2013),DATA!AZ103,IF(AND($B$10="Head and neck",$B$12=2014),DATA!AZ138,IF(AND($B$10="Upper GI",$B$12=2010),DATA!BI33,IF(AND($B$10="Upper GI",$B$12="2011/12"),DATA!BI68,IF(AND($B$10="Upper GI",$B$12=2013),DATA!BI103,IF(AND($B$10="Upper GI",$B$12=2014),DATA!BI138,IF(AND($B$10="Bladder",$B$12=2010),DATA!BR33,IF(AND($B$10="Bladder",$B$12="2011/12"),DATA!BR68,IF(AND($B$10="Bladder",$B$12=2013),DATA!BR103,IF(AND($B$10="Bladder",$B$12=2014),DATA!BR138,IF(AND($B$10="Haematological",$B$12=2010),DATA!CA33,IF(AND($B$10="Haematological",$B$12="2011/12"),DATA!CA68,IF(AND($B$10="Haematological",$B$12=2013),DATA!CA103,IF(AND($B$10="Haematological",$B$12=2014),DATA!CA138,IF(AND($B$10="Skin",$B$12=2010),DATA!CJ33,IF(AND($B$10="Skin",$B$12="2011/12"),DATA!CJ68,IF(AND($B$10="Skin",$B$12=2013),DATA!CJ103,IF(AND($B$10="Skin",$B$12=2014),DATA!CJ138,IF(AND($B$10="Female reproductive",$B$12=2010),DATA!CS33,IF(AND($B$10="Female reproductive",$B$12="2011/12"),DATA!CS68,IF(AND($B$10="Female reproductive",$B$12=2013),DATA!CS103,IF(AND($B$10="Female reproductive",$B$12=2014),DATA!CS138,IF(AND($B$10="In situ urinary",$B$12=2010),DATA!DB33,IF(AND($B$10="In situ urinary",$B$12="2011/12"),DATA!DB68,IF(AND($B$10="In situ urinary",$B$12=2013),DATA!DB103,IF(AND($B$10="In situ urinary",$B$12=2014),DATA!DB138,IF(AND($B$10="All sites",$B$12=2010),DATA!G33,IF(AND($B$10="All sites",$B$12="2011/12"),DATA!G68,IF(AND($B$10="All sites",$B$12=2013),DATA!G103,IF(AND($B$10="All sites",$B$12=2014),DATA!G138,FALSE))))))))))))))))))))))))))))))))))))))))))))))))</f>
        <v>1916</v>
      </c>
      <c r="J34" s="16">
        <f>IF(AND($B$10="Colorectal",$B$12=2010),DATA!Q33,IF(AND($B$10="Colorectal",$B$12="2011/12"),DATA!Q68,IF(AND($B$10="Colorectal",$B$12=2013),DATA!Q103,IF(AND($B$10="Colorectal",$B$12=2014),DATA!Q138,IF(AND($B$10="Lung",$B$12=2010),DATA!Z33,IF(AND($B$10="Lung",$B$12="2011/12"),DATA!Z68,IF(AND($B$10="Lung",$B$12=2013),DATA!Z103,IF(AND($B$10="Lung",$B$12=2014),DATA!Z138,IF(AND($B$10="Breast",$B$12=2010),DATA!AI33,IF(AND($B$10="Breast",$B$12="2011/12"),DATA!AI68,IF(AND($B$10="Breast",$B$12=2013),DATA!AI103,IF(AND($B$10="Breast",$B$12=2014),DATA!AI138,IF(AND($B$10="Prostate",$B$12=2010),DATA!AR33,IF(AND($B$10="Prostate",$B$12="2011/12"),DATA!AR68,IF(AND($B$10="Prostate",$B$12=2013),DATA!AR103,IF(AND($B$10="Prostate",$B$12=2014),DATA!AR103,IF(AND($B$10="Head and neck",$B$12=2010),DATA!BA33,IF(AND($B$10="Head and neck",$B$12="2011/12"),DATA!BA68,IF(AND($B$10="Head and neck",$B$12=2013),DATA!BA103,IF(AND($B$10="Head and neck",$B$12=2014),DATA!BA138,IF(AND($B$10="Upper GI",$B$12=2010),DATA!BJ33,IF(AND($B$10="Upper GI",$B$12="2011/12"),DATA!BJ68,IF(AND($B$10="Upper GI",$B$12=2013),DATA!BJ103,IF(AND($B$10="Upper GI",$B$12=2014),DATA!BJ138,IF(AND($B$10="Bladder",$B$12=2010),DATA!BS33,IF(AND($B$10="Bladder",$B$12="2011/12"),DATA!BS68,IF(AND($B$10="Bladder",$B$12=2013),DATA!BS103,IF(AND($B$10="Bladder",$B$12=2014),DATA!BS138,IF(AND($B$10="Haematological",$B$12=2010),DATA!CB33,IF(AND($B$10="Haematological",$B$12="2011/12"),DATA!CB68,IF(AND($B$10="Haematological",$B$12=2013),DATA!CB103,IF(AND($B$10="Haematological",$B$12=2014),DATA!CB138,IF(AND($B$10="Skin",$B$12=2010),DATA!CK33,IF(AND($B$10="Skin",$B$12="2011/12"),DATA!CK68,IF(AND($B$10="Skin",$B$12=2013),DATA!CK103,IF(AND($B$10="Skin",$B$12=2014),DATA!CK138,IF(AND($B$10="Female reproductive",$B$12=2010),DATA!CT33,IF(AND($B$10="Female reproductive",$B$12="2011/12"),DATA!CT68,IF(AND($B$10="Female reproductive",$B$12=2013),DATA!CT103,IF(AND($B$10="Female reproductive",$B$12=2014),DATA!CT138,IF(AND($B$10="In situ urinary",$B$12=2010),DATA!DC33,IF(AND($B$10="In situ urinary",$B$12="2011/12"),DATA!DC68,IF(AND($B$10="In situ urinary",$B$12=2013),DATA!DC103,IF(AND($B$10="In situ urinary",$B$12=2014),DATA!DC138,IF(AND($B$10="All sites",$B$12=2010),DATA!H33,IF(AND($B$10="All sites",$B$12="2011/12"),DATA!H68,IF(AND($B$10="All sites",$B$12=2013),DATA!H103,IF(AND($B$10="All sites",$B$12=2014),DATA!H138,FALSE))))))))))))))))))))))))))))))))))))))))))))))))</f>
        <v>20.9</v>
      </c>
      <c r="K34" s="166">
        <f>IF(AND($B$10="Colorectal",$B$12=2010),DATA!R33,IF(AND($B$10="Colorectal",$B$12="2011/12"),DATA!R68,IF(AND($B$10="Colorectal",$B$12=2013),DATA!R103,IF(AND($B$10="Colorectal",$B$12=2014),DATA!R138,IF(AND($B$10="Lung",$B$12=2010),DATA!AA33,IF(AND($B$10="Lung",$B$12="2011/12"),DATA!AA68,IF(AND($B$10="Lung",$B$12=2013),DATA!AA103,IF(AND($B$10="Lung",$B$12=2014),DATA!AA138,IF(AND($B$10="Breast",$B$12=2010),DATA!AJ33,IF(AND($B$10="Breast",$B$12="2011/12"),DATA!AJ68,IF(AND($B$10="Breast",$B$12=2013),DATA!AJ103,IF(AND($B$10="Breast",$B$12=2014),DATA!AJ138,IF(AND($B$10="Prostate",$B$12=2010),DATA!AS33,IF(AND($B$10="Prostate",$B$12="2011/12"),DATA!AS68,IF(AND($B$10="Prostate",$B$12=2013),DATA!AS103,IF(AND($B$10="Prostate",$B$12=2014),DATA!AS103,IF(AND($B$10="Head and neck",$B$12=2010),DATA!BB33,IF(AND($B$10="Head and neck",$B$12="2011/12"),DATA!BB68,IF(AND($B$10="Head and neck",$B$12=2013),DATA!BB103,IF(AND($B$10="Head and neck",$B$12=2014),DATA!BB138,IF(AND($B$10="Upper GI",$B$12=2010),DATA!BK33,IF(AND($B$10="Upper GI",$B$12="2011/12"),DATA!BK68,IF(AND($B$10="Upper GI",$B$12=2013),DATA!BK103,IF(AND($B$10="Upper GI",$B$12=2014),DATA!BK138,IF(AND($B$10="Bladder",$B$12=2010),DATA!BT33,IF(AND($B$10="Bladder",$B$12="2011/12"),DATA!BT68,IF(AND($B$10="Bladder",$B$12=2013),DATA!BT103,IF(AND($B$10="Bladder",$B$12=2014),DATA!BT138,IF(AND($B$10="Haematological",$B$12=2010),DATA!CC33,IF(AND($B$10="Haematological",$B$12="2011/12"),DATA!CC68,IF(AND($B$10="Haematological",$B$12=2013),DATA!CC103,IF(AND($B$10="Haematological",$B$12=2014),DATA!CC138,IF(AND($B$10="Skin",$B$12=2010),DATA!CL33,IF(AND($B$10="Skin",$B$12="2011/12"),DATA!CL68,IF(AND($B$10="Skin",$B$12=2013),DATA!CL103,IF(AND($B$10="Skin",$B$12=2014),DATA!CL138,IF(AND($B$10="Female reproductive",$B$12=2010),DATA!CU33,IF(AND($B$10="Female reproductive",$B$12="2011/12"),DATA!CU68,IF(AND($B$10="Female reproductive",$B$12=2013),DATA!CU103,IF(AND($B$10="Female reproductive",$B$12=2014),DATA!CU138,IF(AND($B$10="In situ urinary",$B$12=2010),DATA!DD33,IF(AND($B$10="In situ urinary",$B$12="2011/12"),DATA!DD68,IF(AND($B$10="In situ urinary",$B$12=2013),DATA!DD103,IF(AND($B$10="In situ urinary",$B$12=2014),DATA!DD138,IF(AND($B$10="All sites",$B$12=2010),DATA!I33,IF(AND($B$10="All sites",$B$12="2011/12"),DATA!I68,IF(AND($B$10="All sites",$B$12=2013),DATA!I103,IF(AND($B$10="All sites",$B$12=2014),DATA!I138,FALSE))))))))))))))))))))))))))))))))))))))))))))))))</f>
        <v>1.9000000000000021</v>
      </c>
      <c r="L34" s="16">
        <f>IF(AND($B$10="Colorectal",$B$12=2010),DATA!S33,IF(AND($B$10="Colorectal",$B$12="2011/12"),DATA!S68,IF(AND($B$10="Colorectal",$B$12=2013),DATA!S103,IF(AND($B$10="Colorectal",$B$12=2014),DATA!S138,IF(AND($B$10="Lung",$B$12=2010),DATA!AB33,IF(AND($B$10="Lung",$B$12="2011/12"),DATA!AB68,IF(AND($B$10="Lung",$B$12=2013),DATA!AB103,IF(AND($B$10="Lung",$B$12=2014),DATA!AB138,IF(AND($B$10="Breast",$B$12=2010),DATA!AK33,IF(AND($B$10="Breast",$B$12="2011/12"),DATA!AK68,IF(AND($B$10="Breast",$B$12=2013),DATA!AK103,IF(AND($B$10="Breast",$B$12=2014),DATA!AK138,IF(AND($B$10="Prostate",$B$12=2010),DATA!AT33,IF(AND($B$10="Prostate",$B$12="2011/12"),DATA!AT68,IF(AND($B$10="Prostate",$B$12=2013),DATA!AT103,IF(AND($B$10="Prostate",$B$12=2014),DATA!AT103,IF(AND($B$10="Head and neck",$B$12=2010),DATA!BC33,IF(AND($B$10="Head and neck",$B$12="2011/12"),DATA!BC68,IF(AND($B$10="Head and neck",$B$12=2013),DATA!BC103,IF(AND($B$10="Head and neck",$B$12=2014),DATA!BC138,IF(AND($B$10="Upper GI",$B$12=2010),DATA!BL33,IF(AND($B$10="Upper GI",$B$12="2011/12"),DATA!BL68,IF(AND($B$10="Upper GI",$B$12=2013),DATA!BL103,IF(AND($B$10="Upper GI",$B$12=2014),DATA!BL138,IF(AND($B$10="Bladder",$B$12=2010),DATA!BU33,IF(AND($B$10="Bladder",$B$12="2011/12"),DATA!BU68,IF(AND($B$10="Bladder",$B$12=2013),DATA!BU103,IF(AND($B$10="Bladder",$B$12=2014),DATA!BU138,IF(AND($B$10="Haematological",$B$12=2010),DATA!CD33,IF(AND($B$10="Haematological",$B$12="2011/12"),DATA!CD68,IF(AND($B$10="Haematological",$B$12=2013),DATA!CD103,IF(AND($B$10="Haematological",$B$12=2014),DATA!CD138,IF(AND($B$10="Skin",$B$12=2010),DATA!CM33,IF(AND($B$10="Skin",$B$12="2011/12"),DATA!CM68,IF(AND($B$10="Skin",$B$12=2013),DATA!CM103,IF(AND($B$10="Skin",$B$12=2014),DATA!CM138,IF(AND($B$10="Female reproductive",$B$12=2010),DATA!CV33,IF(AND($B$10="Female reproductive",$B$12="2011/12"),DATA!CV68,IF(AND($B$10="Female reproductive",$B$12=2013),DATA!CV103,IF(AND($B$10="Female reproductive",$B$12=2014),DATA!CV138,IF(AND($B$10="In situ urinary",$B$12=2010),DATA!DE33,IF(AND($B$10="In situ urinary",$B$12="2011/12"),DATA!DE68,IF(AND($B$10="In situ urinary",$B$12=2013),DATA!DE103,IF(AND($B$10="In situ urinary",$B$12=2014),DATA!DE138,IF(AND($B$10="All sites",$B$12=2010),DATA!J33,IF(AND($B$10="All sites",$B$12="2011/12"),DATA!J68,IF(AND($B$10="All sites",$B$12=2013),DATA!J103,IF(AND($B$10="All sites",$B$12=2014),DATA!J138,FALSE))))))))))))))))))))))))))))))))))))))))))))))))</f>
        <v>9.0909090909091024</v>
      </c>
    </row>
    <row r="35" spans="1:14" ht="12.6" customHeight="1" x14ac:dyDescent="0.2">
      <c r="B35" s="1"/>
      <c r="C35" s="1"/>
      <c r="E35" s="177"/>
      <c r="F35" s="28">
        <v>2</v>
      </c>
      <c r="G35" s="157">
        <f>IF(AND($B$10="Colorectal",$B$12=2010),DATA!N34,IF(AND($B$10="Colorectal",$B$12="2011/12"),DATA!N69,IF(AND($B$10="Colorectal",$B$12=2013),DATA!N104,IF(AND($B$10="Colorectal",$B$12=2014),DATA!N139,IF(AND($B$10="Lung",$B$12=2010),DATA!W34,IF(AND($B$10="Lung",$B$12="2011/12"),DATA!W69,IF(AND($B$10="Lung",$B$12=2013),DATA!W104,IF(AND($B$10="Lung",$B$12=2014),DATA!W139,IF(AND($B$10="Breast",$B$12=2010),DATA!AF34,IF(AND($B$10="Breast",$B$12="2011/12"),DATA!AF69,IF(AND($B$10="Breast",$B$12=2013),DATA!AF104,IF(AND($B$10="Breast",$B$12=2014),DATA!AF139,IF(AND($B$10="Prostate",$B$12=2010),DATA!AO34,IF(AND($B$10="Prostate",$B$12="2011/12"),DATA!AO69,IF(AND($B$10="Prostate",$B$12=2013),DATA!AO104,IF(AND($B$10="Prostate",$B$12=2014),DATA!AO104,IF(AND($B$10="Head and neck",$B$12=2010),DATA!AX34,IF(AND($B$10="Head and neck",$B$12="2011/12"),DATA!AX69,IF(AND($B$10="Head and neck",$B$12=2013),DATA!AX104,IF(AND($B$10="Head and neck",$B$12=2014),DATA!AX139,IF(AND($B$10="Upper GI",$B$12=2010),DATA!BG34,IF(AND($B$10="Upper GI",$B$12="2011/12"),DATA!BG69,IF(AND($B$10="Upper GI",$B$12=2013),DATA!BG104,IF(AND($B$10="Upper GI",$B$12=2014),DATA!BG139,IF(AND($B$10="Bladder",$B$12=2010),DATA!BP34,IF(AND($B$10="Bladder",$B$12="2011/12"),DATA!BP69,IF(AND($B$10="Bladder",$B$12=2013),DATA!BP104,IF(AND($B$10="Bladder",$B$12=2014),DATA!BP139,IF(AND($B$10="Haematological",$B$12=2010),DATA!BY34,IF(AND($B$10="Haematological",$B$12="2011/12"),DATA!BY69,IF(AND($B$10="Haematological",$B$12=2013),DATA!BY104,IF(AND($B$10="Haematological",$B$12=2014),DATA!BY139,IF(AND($B$10="Skin",$B$12=2010),DATA!CH34,IF(AND($B$10="Skin",$B$12="2011/12"),DATA!CH69,IF(AND($B$10="Skin",$B$12=2013),DATA!CH104,IF(AND($B$10="Skin",$B$12=2014),DATA!CH139,IF(AND($B$10="Female reproductive",$B$12=2010),DATA!CQ34,IF(AND($B$10="Female reproductive",$B$12="2011/12"),DATA!CQ69,IF(AND($B$10="Female reproductive",$B$12=2013),DATA!CQ104,IF(AND($B$10="Female reproductive",$B$12=2014),DATA!CQ139,IF(AND($B$10="In situ urinary",$B$12=2010),DATA!CZ34,IF(AND($B$10="In situ urinary",$B$12="2011/12"),DATA!CZ69,IF(AND($B$10="In situ urinary",$B$12=2013),DATA!CZ104,IF(AND($B$10="In situ urinary",$B$12=2014),DATA!CZ139,IF(AND($B$10="All sites",$B$12=2010),DATA!E34,IF(AND($B$10="All sites",$B$12="2011/12"),DATA!E69,IF(AND($B$10="All sites",$B$12=2013),DATA!E104,IF(AND($B$10="All sites",$B$12=2014),DATA!E139,FALSE))))))))))))))))))))))))))))))))))))))))))))))))</f>
        <v>656</v>
      </c>
      <c r="H35" s="31">
        <f>IF(AND($B$10="Colorectal",$B$12=2010),DATA!O34,IF(AND($B$10="Colorectal",$B$12="2011/12"),DATA!O69,IF(AND($B$10="Colorectal",$B$12=2013),DATA!O104,IF(AND($B$10="Colorectal",$B$12=2014),DATA!O139,IF(AND($B$10="Lung",$B$12=2010),DATA!X34,IF(AND($B$10="Lung",$B$12="2011/12"),DATA!X69,IF(AND($B$10="Lung",$B$12=2013),DATA!X104,IF(AND($B$10="Lung",$B$12=2014),DATA!X139,IF(AND($B$10="Breast",$B$12=2010),DATA!AG34,IF(AND($B$10="Breast",$B$12="2011/12"),DATA!AG69,IF(AND($B$10="Breast",$B$12=2013),DATA!AG104,IF(AND($B$10="Breast",$B$12=2014),DATA!AG139,IF(AND($B$10="Prostate",$B$12=2010),DATA!AP34,IF(AND($B$10="Prostate",$B$12="2011/12"),DATA!AP69,IF(AND($B$10="Prostate",$B$12=2013),DATA!AP104,IF(AND($B$10="Prostate",$B$12=2014),DATA!AP104,IF(AND($B$10="Head and neck",$B$12=2010),DATA!AY34,IF(AND($B$10="Head and neck",$B$12="2011/12"),DATA!AY69,IF(AND($B$10="Head and neck",$B$12=2013),DATA!AY104,IF(AND($B$10="Head and neck",$B$12=2014),DATA!AY139,IF(AND($B$10="Upper GI",$B$12=2010),DATA!BH34,IF(AND($B$10="Upper GI",$B$12="2011/12"),DATA!BH69,IF(AND($B$10="Upper GI",$B$12=2013),DATA!BH104,IF(AND($B$10="Upper GI",$B$12=2014),DATA!BH139,IF(AND($B$10="Bladder",$B$12=2010),DATA!BQ34,IF(AND($B$10="Bladder",$B$12="2011/12"),DATA!BQ69,IF(AND($B$10="Bladder",$B$12=2013),DATA!BQ104,IF(AND($B$10="Bladder",$B$12=2014),DATA!BQ139,IF(AND($B$10="Haematological",$B$12=2010),DATA!BZ34,IF(AND($B$10="Haematological",$B$12="2011/12"),DATA!BZ69,IF(AND($B$10="Haematological",$B$12=2013),DATA!BZ104,IF(AND($B$10="Haematological",$B$12=2014),DATA!BZ139,IF(AND($B$10="Skin",$B$12=2010),DATA!CI34,IF(AND($B$10="Skin",$B$12="2011/12"),DATA!CI69,IF(AND($B$10="Skin",$B$12=2013),DATA!CI104,IF(AND($B$10="Skin",$B$12=2014),DATA!CI139,IF(AND($B$10="Female reproductive",$B$12=2010),DATA!CR34,IF(AND($B$10="Female reproductive",$B$12="2011/12"),DATA!CR69,IF(AND($B$10="Female reproductive",$B$12=2013),DATA!CR104,IF(AND($B$10="Female reproductive",$B$12=2014),DATA!CR139,IF(AND($B$10="In situ urinary",$B$12=2010),DATA!DA34,IF(AND($B$10="In situ urinary",$B$12="2011/12"),DATA!DA69,IF(AND($B$10="In situ urinary",$B$12=2013),DATA!DA104,IF(AND($B$10="In situ urinary",$B$12=2014),DATA!DA139,IF(AND($B$10="All sites",$B$12=2010),DATA!F34,IF(AND($B$10="All sites",$B$12="2011/12"),DATA!F69,IF(AND($B$10="All sites",$B$12=2013),DATA!F104,IF(AND($B$10="All sites",$B$12=2014),DATA!F139,FALSE))))))))))))))))))))))))))))))))))))))))))))))))</f>
        <v>24.1</v>
      </c>
      <c r="I35" s="163">
        <f>IF(AND($B$10="Colorectal",$B$12=2010),DATA!P34,IF(AND($B$10="Colorectal",$B$12="2011/12"),DATA!P69,IF(AND($B$10="Colorectal",$B$12=2013),DATA!P104,IF(AND($B$10="Colorectal",$B$12=2014),DATA!P139,IF(AND($B$10="Lung",$B$12=2010),DATA!Y34,IF(AND($B$10="Lung",$B$12="2011/12"),DATA!Y69,IF(AND($B$10="Lung",$B$12=2013),DATA!Y104,IF(AND($B$10="Lung",$B$12=2014),DATA!Y139,IF(AND($B$10="Breast",$B$12=2010),DATA!AH34,IF(AND($B$10="Breast",$B$12="2011/12"),DATA!AH69,IF(AND($B$10="Breast",$B$12=2013),DATA!AH104,IF(AND($B$10="Breast",$B$12=2014),DATA!AH139,IF(AND($B$10="Prostate",$B$12=2010),DATA!AQ34,IF(AND($B$10="Prostate",$B$12="2011/12"),DATA!AQ69,IF(AND($B$10="Prostate",$B$12=2013),DATA!AQ104,IF(AND($B$10="Prostate",$B$12=2014),DATA!AQ104,IF(AND($B$10="Head and neck",$B$12=2010),DATA!AZ34,IF(AND($B$10="Head and neck",$B$12="2011/12"),DATA!AZ69,IF(AND($B$10="Head and neck",$B$12=2013),DATA!AZ104,IF(AND($B$10="Head and neck",$B$12=2014),DATA!AZ139,IF(AND($B$10="Upper GI",$B$12=2010),DATA!BI34,IF(AND($B$10="Upper GI",$B$12="2011/12"),DATA!BI69,IF(AND($B$10="Upper GI",$B$12=2013),DATA!BI104,IF(AND($B$10="Upper GI",$B$12=2014),DATA!BI139,IF(AND($B$10="Bladder",$B$12=2010),DATA!BR34,IF(AND($B$10="Bladder",$B$12="2011/12"),DATA!BR69,IF(AND($B$10="Bladder",$B$12=2013),DATA!BR104,IF(AND($B$10="Bladder",$B$12=2014),DATA!BR139,IF(AND($B$10="Haematological",$B$12=2010),DATA!CA34,IF(AND($B$10="Haematological",$B$12="2011/12"),DATA!CA69,IF(AND($B$10="Haematological",$B$12=2013),DATA!CA104,IF(AND($B$10="Haematological",$B$12=2014),DATA!CA139,IF(AND($B$10="Skin",$B$12=2010),DATA!CJ34,IF(AND($B$10="Skin",$B$12="2011/12"),DATA!CJ69,IF(AND($B$10="Skin",$B$12=2013),DATA!CJ104,IF(AND($B$10="Skin",$B$12=2014),DATA!CJ139,IF(AND($B$10="Female reproductive",$B$12=2010),DATA!CS34,IF(AND($B$10="Female reproductive",$B$12="2011/12"),DATA!CS69,IF(AND($B$10="Female reproductive",$B$12=2013),DATA!CS104,IF(AND($B$10="Female reproductive",$B$12=2014),DATA!CS139,IF(AND($B$10="In situ urinary",$B$12=2010),DATA!DB34,IF(AND($B$10="In situ urinary",$B$12="2011/12"),DATA!DB69,IF(AND($B$10="In situ urinary",$B$12=2013),DATA!DB104,IF(AND($B$10="In situ urinary",$B$12=2014),DATA!DB139,IF(AND($B$10="All sites",$B$12=2010),DATA!G34,IF(AND($B$10="All sites",$B$12="2011/12"),DATA!G69,IF(AND($B$10="All sites",$B$12=2013),DATA!G104,IF(AND($B$10="All sites",$B$12=2014),DATA!G139,FALSE))))))))))))))))))))))))))))))))))))))))))))))))</f>
        <v>2050</v>
      </c>
      <c r="J35" s="31">
        <f>IF(AND($B$10="Colorectal",$B$12=2010),DATA!Q34,IF(AND($B$10="Colorectal",$B$12="2011/12"),DATA!Q69,IF(AND($B$10="Colorectal",$B$12=2013),DATA!Q104,IF(AND($B$10="Colorectal",$B$12=2014),DATA!Q139,IF(AND($B$10="Lung",$B$12=2010),DATA!Z34,IF(AND($B$10="Lung",$B$12="2011/12"),DATA!Z69,IF(AND($B$10="Lung",$B$12=2013),DATA!Z104,IF(AND($B$10="Lung",$B$12=2014),DATA!Z139,IF(AND($B$10="Breast",$B$12=2010),DATA!AI34,IF(AND($B$10="Breast",$B$12="2011/12"),DATA!AI69,IF(AND($B$10="Breast",$B$12=2013),DATA!AI104,IF(AND($B$10="Breast",$B$12=2014),DATA!AI139,IF(AND($B$10="Prostate",$B$12=2010),DATA!AR34,IF(AND($B$10="Prostate",$B$12="2011/12"),DATA!AR69,IF(AND($B$10="Prostate",$B$12=2013),DATA!AR104,IF(AND($B$10="Prostate",$B$12=2014),DATA!AR104,IF(AND($B$10="Head and neck",$B$12=2010),DATA!BA34,IF(AND($B$10="Head and neck",$B$12="2011/12"),DATA!BA69,IF(AND($B$10="Head and neck",$B$12=2013),DATA!BA104,IF(AND($B$10="Head and neck",$B$12=2014),DATA!BA139,IF(AND($B$10="Upper GI",$B$12=2010),DATA!BJ34,IF(AND($B$10="Upper GI",$B$12="2011/12"),DATA!BJ69,IF(AND($B$10="Upper GI",$B$12=2013),DATA!BJ104,IF(AND($B$10="Upper GI",$B$12=2014),DATA!BJ139,IF(AND($B$10="Bladder",$B$12=2010),DATA!BS34,IF(AND($B$10="Bladder",$B$12="2011/12"),DATA!BS69,IF(AND($B$10="Bladder",$B$12=2013),DATA!BS104,IF(AND($B$10="Bladder",$B$12=2014),DATA!BS139,IF(AND($B$10="Haematological",$B$12=2010),DATA!CB34,IF(AND($B$10="Haematological",$B$12="2011/12"),DATA!CB69,IF(AND($B$10="Haematological",$B$12=2013),DATA!CB104,IF(AND($B$10="Haematological",$B$12=2014),DATA!CB139,IF(AND($B$10="Skin",$B$12=2010),DATA!CK34,IF(AND($B$10="Skin",$B$12="2011/12"),DATA!CK69,IF(AND($B$10="Skin",$B$12=2013),DATA!CK104,IF(AND($B$10="Skin",$B$12=2014),DATA!CK139,IF(AND($B$10="Female reproductive",$B$12=2010),DATA!CT34,IF(AND($B$10="Female reproductive",$B$12="2011/12"),DATA!CT69,IF(AND($B$10="Female reproductive",$B$12=2013),DATA!CT104,IF(AND($B$10="Female reproductive",$B$12=2014),DATA!CT139,IF(AND($B$10="In situ urinary",$B$12=2010),DATA!DC34,IF(AND($B$10="In situ urinary",$B$12="2011/12"),DATA!DC69,IF(AND($B$10="In situ urinary",$B$12=2013),DATA!DC104,IF(AND($B$10="In situ urinary",$B$12=2014),DATA!DC139,IF(AND($B$10="All sites",$B$12=2010),DATA!H34,IF(AND($B$10="All sites",$B$12="2011/12"),DATA!H69,IF(AND($B$10="All sites",$B$12=2013),DATA!H104,IF(AND($B$10="All sites",$B$12=2014),DATA!H139,FALSE))))))))))))))))))))))))))))))))))))))))))))))))</f>
        <v>22.3</v>
      </c>
      <c r="K35" s="169">
        <f>IF(AND($B$10="Colorectal",$B$12=2010),DATA!R34,IF(AND($B$10="Colorectal",$B$12="2011/12"),DATA!R69,IF(AND($B$10="Colorectal",$B$12=2013),DATA!R104,IF(AND($B$10="Colorectal",$B$12=2014),DATA!R139,IF(AND($B$10="Lung",$B$12=2010),DATA!AA34,IF(AND($B$10="Lung",$B$12="2011/12"),DATA!AA69,IF(AND($B$10="Lung",$B$12=2013),DATA!AA104,IF(AND($B$10="Lung",$B$12=2014),DATA!AA139,IF(AND($B$10="Breast",$B$12=2010),DATA!AJ34,IF(AND($B$10="Breast",$B$12="2011/12"),DATA!AJ69,IF(AND($B$10="Breast",$B$12=2013),DATA!AJ104,IF(AND($B$10="Breast",$B$12=2014),DATA!AJ139,IF(AND($B$10="Prostate",$B$12=2010),DATA!AS34,IF(AND($B$10="Prostate",$B$12="2011/12"),DATA!AS69,IF(AND($B$10="Prostate",$B$12=2013),DATA!AS104,IF(AND($B$10="Prostate",$B$12=2014),DATA!AS104,IF(AND($B$10="Head and neck",$B$12=2010),DATA!BB34,IF(AND($B$10="Head and neck",$B$12="2011/12"),DATA!BB69,IF(AND($B$10="Head and neck",$B$12=2013),DATA!BB104,IF(AND($B$10="Head and neck",$B$12=2014),DATA!BB139,IF(AND($B$10="Upper GI",$B$12=2010),DATA!BK34,IF(AND($B$10="Upper GI",$B$12="2011/12"),DATA!BK69,IF(AND($B$10="Upper GI",$B$12=2013),DATA!BK104,IF(AND($B$10="Upper GI",$B$12=2014),DATA!BK139,IF(AND($B$10="Bladder",$B$12=2010),DATA!BT34,IF(AND($B$10="Bladder",$B$12="2011/12"),DATA!BT69,IF(AND($B$10="Bladder",$B$12=2013),DATA!BT104,IF(AND($B$10="Bladder",$B$12=2014),DATA!BT139,IF(AND($B$10="Haematological",$B$12=2010),DATA!CC34,IF(AND($B$10="Haematological",$B$12="2011/12"),DATA!CC69,IF(AND($B$10="Haematological",$B$12=2013),DATA!CC104,IF(AND($B$10="Haematological",$B$12=2014),DATA!CC139,IF(AND($B$10="Skin",$B$12=2010),DATA!CL34,IF(AND($B$10="Skin",$B$12="2011/12"),DATA!CL69,IF(AND($B$10="Skin",$B$12=2013),DATA!CL104,IF(AND($B$10="Skin",$B$12=2014),DATA!CL139,IF(AND($B$10="Female reproductive",$B$12=2010),DATA!CU34,IF(AND($B$10="Female reproductive",$B$12="2011/12"),DATA!CU69,IF(AND($B$10="Female reproductive",$B$12=2013),DATA!CU104,IF(AND($B$10="Female reproductive",$B$12=2014),DATA!CU139,IF(AND($B$10="In situ urinary",$B$12=2010),DATA!DD34,IF(AND($B$10="In situ urinary",$B$12="2011/12"),DATA!DD69,IF(AND($B$10="In situ urinary",$B$12=2013),DATA!DD104,IF(AND($B$10="In situ urinary",$B$12=2014),DATA!DD139,IF(AND($B$10="All sites",$B$12=2010),DATA!I34,IF(AND($B$10="All sites",$B$12="2011/12"),DATA!I69,IF(AND($B$10="All sites",$B$12=2013),DATA!I104,IF(AND($B$10="All sites",$B$12=2014),DATA!I139,FALSE))))))))))))))))))))))))))))))))))))))))))))))))</f>
        <v>1.8000000000000007</v>
      </c>
      <c r="L35" s="31">
        <f>IF(AND($B$10="Colorectal",$B$12=2010),DATA!S34,IF(AND($B$10="Colorectal",$B$12="2011/12"),DATA!S69,IF(AND($B$10="Colorectal",$B$12=2013),DATA!S104,IF(AND($B$10="Colorectal",$B$12=2014),DATA!S139,IF(AND($B$10="Lung",$B$12=2010),DATA!AB34,IF(AND($B$10="Lung",$B$12="2011/12"),DATA!AB69,IF(AND($B$10="Lung",$B$12=2013),DATA!AB104,IF(AND($B$10="Lung",$B$12=2014),DATA!AB139,IF(AND($B$10="Breast",$B$12=2010),DATA!AK34,IF(AND($B$10="Breast",$B$12="2011/12"),DATA!AK69,IF(AND($B$10="Breast",$B$12=2013),DATA!AK104,IF(AND($B$10="Breast",$B$12=2014),DATA!AK139,IF(AND($B$10="Prostate",$B$12=2010),DATA!AT34,IF(AND($B$10="Prostate",$B$12="2011/12"),DATA!AT69,IF(AND($B$10="Prostate",$B$12=2013),DATA!AT104,IF(AND($B$10="Prostate",$B$12=2014),DATA!AT104,IF(AND($B$10="Head and neck",$B$12=2010),DATA!BC34,IF(AND($B$10="Head and neck",$B$12="2011/12"),DATA!BC69,IF(AND($B$10="Head and neck",$B$12=2013),DATA!BC104,IF(AND($B$10="Head and neck",$B$12=2014),DATA!BC139,IF(AND($B$10="Upper GI",$B$12=2010),DATA!BL34,IF(AND($B$10="Upper GI",$B$12="2011/12"),DATA!BL69,IF(AND($B$10="Upper GI",$B$12=2013),DATA!BL104,IF(AND($B$10="Upper GI",$B$12=2014),DATA!BL139,IF(AND($B$10="Bladder",$B$12=2010),DATA!BU34,IF(AND($B$10="Bladder",$B$12="2011/12"),DATA!BU69,IF(AND($B$10="Bladder",$B$12=2013),DATA!BU104,IF(AND($B$10="Bladder",$B$12=2014),DATA!BU139,IF(AND($B$10="Haematological",$B$12=2010),DATA!CD34,IF(AND($B$10="Haematological",$B$12="2011/12"),DATA!CD69,IF(AND($B$10="Haematological",$B$12=2013),DATA!CD104,IF(AND($B$10="Haematological",$B$12=2014),DATA!CD139,IF(AND($B$10="Skin",$B$12=2010),DATA!CM34,IF(AND($B$10="Skin",$B$12="2011/12"),DATA!CM69,IF(AND($B$10="Skin",$B$12=2013),DATA!CM104,IF(AND($B$10="Skin",$B$12=2014),DATA!CM139,IF(AND($B$10="Female reproductive",$B$12=2010),DATA!CV34,IF(AND($B$10="Female reproductive",$B$12="2011/12"),DATA!CV69,IF(AND($B$10="Female reproductive",$B$12=2013),DATA!CV104,IF(AND($B$10="Female reproductive",$B$12=2014),DATA!CV139,IF(AND($B$10="In situ urinary",$B$12=2010),DATA!DE34,IF(AND($B$10="In situ urinary",$B$12="2011/12"),DATA!DE69,IF(AND($B$10="In situ urinary",$B$12=2013),DATA!DE104,IF(AND($B$10="In situ urinary",$B$12=2014),DATA!DE139,IF(AND($B$10="All sites",$B$12=2010),DATA!J34,IF(AND($B$10="All sites",$B$12="2011/12"),DATA!J69,IF(AND($B$10="All sites",$B$12=2013),DATA!J104,IF(AND($B$10="All sites",$B$12=2014),DATA!J139,FALSE))))))))))))))))))))))))))))))))))))))))))))))))</f>
        <v>8.0717488789237688</v>
      </c>
    </row>
    <row r="36" spans="1:14" ht="12.6" customHeight="1" x14ac:dyDescent="0.2">
      <c r="B36" s="1"/>
      <c r="C36" s="1"/>
      <c r="E36" s="177"/>
      <c r="F36" s="32">
        <v>3</v>
      </c>
      <c r="G36" s="158">
        <f>IF(AND($B$10="Colorectal",$B$12=2010),DATA!N35,IF(AND($B$10="Colorectal",$B$12="2011/12"),DATA!N70,IF(AND($B$10="Colorectal",$B$12=2013),DATA!N105,IF(AND($B$10="Colorectal",$B$12=2014),DATA!N140,IF(AND($B$10="Lung",$B$12=2010),DATA!W35,IF(AND($B$10="Lung",$B$12="2011/12"),DATA!W70,IF(AND($B$10="Lung",$B$12=2013),DATA!W105,IF(AND($B$10="Lung",$B$12=2014),DATA!W140,IF(AND($B$10="Breast",$B$12=2010),DATA!AF35,IF(AND($B$10="Breast",$B$12="2011/12"),DATA!AF70,IF(AND($B$10="Breast",$B$12=2013),DATA!AF105,IF(AND($B$10="Breast",$B$12=2014),DATA!AF140,IF(AND($B$10="Prostate",$B$12=2010),DATA!AO35,IF(AND($B$10="Prostate",$B$12="2011/12"),DATA!AO70,IF(AND($B$10="Prostate",$B$12=2013),DATA!AO105,IF(AND($B$10="Prostate",$B$12=2014),DATA!AO105,IF(AND($B$10="Head and neck",$B$12=2010),DATA!AX35,IF(AND($B$10="Head and neck",$B$12="2011/12"),DATA!AX70,IF(AND($B$10="Head and neck",$B$12=2013),DATA!AX105,IF(AND($B$10="Head and neck",$B$12=2014),DATA!AX140,IF(AND($B$10="Upper GI",$B$12=2010),DATA!BG35,IF(AND($B$10="Upper GI",$B$12="2011/12"),DATA!BG70,IF(AND($B$10="Upper GI",$B$12=2013),DATA!BG105,IF(AND($B$10="Upper GI",$B$12=2014),DATA!BG140,IF(AND($B$10="Bladder",$B$12=2010),DATA!BP35,IF(AND($B$10="Bladder",$B$12="2011/12"),DATA!BP70,IF(AND($B$10="Bladder",$B$12=2013),DATA!BP105,IF(AND($B$10="Bladder",$B$12=2014),DATA!BP140,IF(AND($B$10="Haematological",$B$12=2010),DATA!BY35,IF(AND($B$10="Haematological",$B$12="2011/12"),DATA!BY70,IF(AND($B$10="Haematological",$B$12=2013),DATA!BY105,IF(AND($B$10="Haematological",$B$12=2014),DATA!BY140,IF(AND($B$10="Skin",$B$12=2010),DATA!CH35,IF(AND($B$10="Skin",$B$12="2011/12"),DATA!CH70,IF(AND($B$10="Skin",$B$12=2013),DATA!CH105,IF(AND($B$10="Skin",$B$12=2014),DATA!CH140,IF(AND($B$10="Female reproductive",$B$12=2010),DATA!CQ35,IF(AND($B$10="Female reproductive",$B$12="2011/12"),DATA!CQ70,IF(AND($B$10="Female reproductive",$B$12=2013),DATA!CQ105,IF(AND($B$10="Female reproductive",$B$12=2014),DATA!CQ140,IF(AND($B$10="In situ urinary",$B$12=2010),DATA!CZ35,IF(AND($B$10="In situ urinary",$B$12="2011/12"),DATA!CZ70,IF(AND($B$10="In situ urinary",$B$12=2013),DATA!CZ105,IF(AND($B$10="In situ urinary",$B$12=2014),DATA!CZ140,IF(AND($B$10="All sites",$B$12=2010),DATA!E35,IF(AND($B$10="All sites",$B$12="2011/12"),DATA!E70,IF(AND($B$10="All sites",$B$12=2013),DATA!E105,IF(AND($B$10="All sites",$B$12=2014),DATA!E140,FALSE))))))))))))))))))))))))))))))))))))))))))))))))</f>
        <v>573</v>
      </c>
      <c r="H36" s="35">
        <f>IF(AND($B$10="Colorectal",$B$12=2010),DATA!O35,IF(AND($B$10="Colorectal",$B$12="2011/12"),DATA!O70,IF(AND($B$10="Colorectal",$B$12=2013),DATA!O105,IF(AND($B$10="Colorectal",$B$12=2014),DATA!O140,IF(AND($B$10="Lung",$B$12=2010),DATA!X35,IF(AND($B$10="Lung",$B$12="2011/12"),DATA!X70,IF(AND($B$10="Lung",$B$12=2013),DATA!X105,IF(AND($B$10="Lung",$B$12=2014),DATA!X140,IF(AND($B$10="Breast",$B$12=2010),DATA!AG35,IF(AND($B$10="Breast",$B$12="2011/12"),DATA!AG70,IF(AND($B$10="Breast",$B$12=2013),DATA!AG105,IF(AND($B$10="Breast",$B$12=2014),DATA!AG140,IF(AND($B$10="Prostate",$B$12=2010),DATA!AP35,IF(AND($B$10="Prostate",$B$12="2011/12"),DATA!AP70,IF(AND($B$10="Prostate",$B$12=2013),DATA!AP105,IF(AND($B$10="Prostate",$B$12=2014),DATA!AP105,IF(AND($B$10="Head and neck",$B$12=2010),DATA!AY35,IF(AND($B$10="Head and neck",$B$12="2011/12"),DATA!AY70,IF(AND($B$10="Head and neck",$B$12=2013),DATA!AY105,IF(AND($B$10="Head and neck",$B$12=2014),DATA!AY140,IF(AND($B$10="Upper GI",$B$12=2010),DATA!BH35,IF(AND($B$10="Upper GI",$B$12="2011/12"),DATA!BH70,IF(AND($B$10="Upper GI",$B$12=2013),DATA!BH105,IF(AND($B$10="Upper GI",$B$12=2014),DATA!BH140,IF(AND($B$10="Bladder",$B$12=2010),DATA!BQ35,IF(AND($B$10="Bladder",$B$12="2011/12"),DATA!BQ70,IF(AND($B$10="Bladder",$B$12=2013),DATA!BQ105,IF(AND($B$10="Bladder",$B$12=2014),DATA!BQ140,IF(AND($B$10="Haematological",$B$12=2010),DATA!BZ35,IF(AND($B$10="Haematological",$B$12="2011/12"),DATA!BZ70,IF(AND($B$10="Haematological",$B$12=2013),DATA!BZ105,IF(AND($B$10="Haematological",$B$12=2014),DATA!BZ140,IF(AND($B$10="Skin",$B$12=2010),DATA!CI35,IF(AND($B$10="Skin",$B$12="2011/12"),DATA!CI70,IF(AND($B$10="Skin",$B$12=2013),DATA!CI105,IF(AND($B$10="Skin",$B$12=2014),DATA!CI140,IF(AND($B$10="Female reproductive",$B$12=2010),DATA!CR35,IF(AND($B$10="Female reproductive",$B$12="2011/12"),DATA!CR70,IF(AND($B$10="Female reproductive",$B$12=2013),DATA!CR105,IF(AND($B$10="Female reproductive",$B$12=2014),DATA!CR140,IF(AND($B$10="In situ urinary",$B$12=2010),DATA!DA35,IF(AND($B$10="In situ urinary",$B$12="2011/12"),DATA!DA70,IF(AND($B$10="In situ urinary",$B$12=2013),DATA!DA105,IF(AND($B$10="In situ urinary",$B$12=2014),DATA!DA140,IF(AND($B$10="All sites",$B$12=2010),DATA!F35,IF(AND($B$10="All sites",$B$12="2011/12"),DATA!F70,IF(AND($B$10="All sites",$B$12=2013),DATA!F105,IF(AND($B$10="All sites",$B$12=2014),DATA!F140,FALSE))))))))))))))))))))))))))))))))))))))))))))))))</f>
        <v>21</v>
      </c>
      <c r="I36" s="164">
        <f>IF(AND($B$10="Colorectal",$B$12=2010),DATA!P35,IF(AND($B$10="Colorectal",$B$12="2011/12"),DATA!P70,IF(AND($B$10="Colorectal",$B$12=2013),DATA!P105,IF(AND($B$10="Colorectal",$B$12=2014),DATA!P140,IF(AND($B$10="Lung",$B$12=2010),DATA!Y35,IF(AND($B$10="Lung",$B$12="2011/12"),DATA!Y70,IF(AND($B$10="Lung",$B$12=2013),DATA!Y105,IF(AND($B$10="Lung",$B$12=2014),DATA!Y140,IF(AND($B$10="Breast",$B$12=2010),DATA!AH35,IF(AND($B$10="Breast",$B$12="2011/12"),DATA!AH70,IF(AND($B$10="Breast",$B$12=2013),DATA!AH105,IF(AND($B$10="Breast",$B$12=2014),DATA!AH140,IF(AND($B$10="Prostate",$B$12=2010),DATA!AQ35,IF(AND($B$10="Prostate",$B$12="2011/12"),DATA!AQ70,IF(AND($B$10="Prostate",$B$12=2013),DATA!AQ105,IF(AND($B$10="Prostate",$B$12=2014),DATA!AQ105,IF(AND($B$10="Head and neck",$B$12=2010),DATA!AZ35,IF(AND($B$10="Head and neck",$B$12="2011/12"),DATA!AZ70,IF(AND($B$10="Head and neck",$B$12=2013),DATA!AZ105,IF(AND($B$10="Head and neck",$B$12=2014),DATA!AZ140,IF(AND($B$10="Upper GI",$B$12=2010),DATA!BI35,IF(AND($B$10="Upper GI",$B$12="2011/12"),DATA!BI70,IF(AND($B$10="Upper GI",$B$12=2013),DATA!BI105,IF(AND($B$10="Upper GI",$B$12=2014),DATA!BI140,IF(AND($B$10="Bladder",$B$12=2010),DATA!BR35,IF(AND($B$10="Bladder",$B$12="2011/12"),DATA!BR70,IF(AND($B$10="Bladder",$B$12=2013),DATA!BR105,IF(AND($B$10="Bladder",$B$12=2014),DATA!BR140,IF(AND($B$10="Haematological",$B$12=2010),DATA!CA35,IF(AND($B$10="Haematological",$B$12="2011/12"),DATA!CA70,IF(AND($B$10="Haematological",$B$12=2013),DATA!CA105,IF(AND($B$10="Haematological",$B$12=2014),DATA!CA140,IF(AND($B$10="Skin",$B$12=2010),DATA!CJ35,IF(AND($B$10="Skin",$B$12="2011/12"),DATA!CJ70,IF(AND($B$10="Skin",$B$12=2013),DATA!CJ105,IF(AND($B$10="Skin",$B$12=2014),DATA!CJ140,IF(AND($B$10="Female reproductive",$B$12=2010),DATA!CS35,IF(AND($B$10="Female reproductive",$B$12="2011/12"),DATA!CS70,IF(AND($B$10="Female reproductive",$B$12=2013),DATA!CS105,IF(AND($B$10="Female reproductive",$B$12=2014),DATA!CS140,IF(AND($B$10="In situ urinary",$B$12=2010),DATA!DB35,IF(AND($B$10="In situ urinary",$B$12="2011/12"),DATA!DB70,IF(AND($B$10="In situ urinary",$B$12=2013),DATA!DB105,IF(AND($B$10="In situ urinary",$B$12=2014),DATA!DB140,IF(AND($B$10="All sites",$B$12=2010),DATA!G35,IF(AND($B$10="All sites",$B$12="2011/12"),DATA!G70,IF(AND($B$10="All sites",$B$12=2013),DATA!G105,IF(AND($B$10="All sites",$B$12=2014),DATA!G140,FALSE))))))))))))))))))))))))))))))))))))))))))))))))</f>
        <v>1965</v>
      </c>
      <c r="J36" s="35">
        <f>IF(AND($B$10="Colorectal",$B$12=2010),DATA!Q35,IF(AND($B$10="Colorectal",$B$12="2011/12"),DATA!Q70,IF(AND($B$10="Colorectal",$B$12=2013),DATA!Q105,IF(AND($B$10="Colorectal",$B$12=2014),DATA!Q140,IF(AND($B$10="Lung",$B$12=2010),DATA!Z35,IF(AND($B$10="Lung",$B$12="2011/12"),DATA!Z70,IF(AND($B$10="Lung",$B$12=2013),DATA!Z105,IF(AND($B$10="Lung",$B$12=2014),DATA!Z140,IF(AND($B$10="Breast",$B$12=2010),DATA!AI35,IF(AND($B$10="Breast",$B$12="2011/12"),DATA!AI70,IF(AND($B$10="Breast",$B$12=2013),DATA!AI105,IF(AND($B$10="Breast",$B$12=2014),DATA!AI140,IF(AND($B$10="Prostate",$B$12=2010),DATA!AR35,IF(AND($B$10="Prostate",$B$12="2011/12"),DATA!AR70,IF(AND($B$10="Prostate",$B$12=2013),DATA!AR105,IF(AND($B$10="Prostate",$B$12=2014),DATA!AR105,IF(AND($B$10="Head and neck",$B$12=2010),DATA!BA35,IF(AND($B$10="Head and neck",$B$12="2011/12"),DATA!BA70,IF(AND($B$10="Head and neck",$B$12=2013),DATA!BA105,IF(AND($B$10="Head and neck",$B$12=2014),DATA!BA140,IF(AND($B$10="Upper GI",$B$12=2010),DATA!BJ35,IF(AND($B$10="Upper GI",$B$12="2011/12"),DATA!BJ70,IF(AND($B$10="Upper GI",$B$12=2013),DATA!BJ105,IF(AND($B$10="Upper GI",$B$12=2014),DATA!BJ140,IF(AND($B$10="Bladder",$B$12=2010),DATA!BS35,IF(AND($B$10="Bladder",$B$12="2011/12"),DATA!BS70,IF(AND($B$10="Bladder",$B$12=2013),DATA!BS105,IF(AND($B$10="Bladder",$B$12=2014),DATA!BS140,IF(AND($B$10="Haematological",$B$12=2010),DATA!CB35,IF(AND($B$10="Haematological",$B$12="2011/12"),DATA!CB70,IF(AND($B$10="Haematological",$B$12=2013),DATA!CB105,IF(AND($B$10="Haematological",$B$12=2014),DATA!CB140,IF(AND($B$10="Skin",$B$12=2010),DATA!CK35,IF(AND($B$10="Skin",$B$12="2011/12"),DATA!CK70,IF(AND($B$10="Skin",$B$12=2013),DATA!CK105,IF(AND($B$10="Skin",$B$12=2014),DATA!CK140,IF(AND($B$10="Female reproductive",$B$12=2010),DATA!CT35,IF(AND($B$10="Female reproductive",$B$12="2011/12"),DATA!CT70,IF(AND($B$10="Female reproductive",$B$12=2013),DATA!CT105,IF(AND($B$10="Female reproductive",$B$12=2014),DATA!CT140,IF(AND($B$10="In situ urinary",$B$12=2010),DATA!DC35,IF(AND($B$10="In situ urinary",$B$12="2011/12"),DATA!DC70,IF(AND($B$10="In situ urinary",$B$12=2013),DATA!DC105,IF(AND($B$10="In situ urinary",$B$12=2014),DATA!DC140,IF(AND($B$10="All sites",$B$12=2010),DATA!H35,IF(AND($B$10="All sites",$B$12="2011/12"),DATA!H70,IF(AND($B$10="All sites",$B$12=2013),DATA!H105,IF(AND($B$10="All sites",$B$12=2014),DATA!H140,FALSE))))))))))))))))))))))))))))))))))))))))))))))))</f>
        <v>21.4</v>
      </c>
      <c r="K36" s="170">
        <f>IF(AND($B$10="Colorectal",$B$12=2010),DATA!R35,IF(AND($B$10="Colorectal",$B$12="2011/12"),DATA!R70,IF(AND($B$10="Colorectal",$B$12=2013),DATA!R105,IF(AND($B$10="Colorectal",$B$12=2014),DATA!R140,IF(AND($B$10="Lung",$B$12=2010),DATA!AA35,IF(AND($B$10="Lung",$B$12="2011/12"),DATA!AA70,IF(AND($B$10="Lung",$B$12=2013),DATA!AA105,IF(AND($B$10="Lung",$B$12=2014),DATA!AA140,IF(AND($B$10="Breast",$B$12=2010),DATA!AJ35,IF(AND($B$10="Breast",$B$12="2011/12"),DATA!AJ70,IF(AND($B$10="Breast",$B$12=2013),DATA!AJ105,IF(AND($B$10="Breast",$B$12=2014),DATA!AJ140,IF(AND($B$10="Prostate",$B$12=2010),DATA!AS35,IF(AND($B$10="Prostate",$B$12="2011/12"),DATA!AS70,IF(AND($B$10="Prostate",$B$12=2013),DATA!AS105,IF(AND($B$10="Prostate",$B$12=2014),DATA!AS105,IF(AND($B$10="Head and neck",$B$12=2010),DATA!BB35,IF(AND($B$10="Head and neck",$B$12="2011/12"),DATA!BB70,IF(AND($B$10="Head and neck",$B$12=2013),DATA!BB105,IF(AND($B$10="Head and neck",$B$12=2014),DATA!BB140,IF(AND($B$10="Upper GI",$B$12=2010),DATA!BK35,IF(AND($B$10="Upper GI",$B$12="2011/12"),DATA!BK70,IF(AND($B$10="Upper GI",$B$12=2013),DATA!BK105,IF(AND($B$10="Upper GI",$B$12=2014),DATA!BK140,IF(AND($B$10="Bladder",$B$12=2010),DATA!BT35,IF(AND($B$10="Bladder",$B$12="2011/12"),DATA!BT70,IF(AND($B$10="Bladder",$B$12=2013),DATA!BT105,IF(AND($B$10="Bladder",$B$12=2014),DATA!BT140,IF(AND($B$10="Haematological",$B$12=2010),DATA!CC35,IF(AND($B$10="Haematological",$B$12="2011/12"),DATA!CC70,IF(AND($B$10="Haematological",$B$12=2013),DATA!CC105,IF(AND($B$10="Haematological",$B$12=2014),DATA!CC140,IF(AND($B$10="Skin",$B$12=2010),DATA!CL35,IF(AND($B$10="Skin",$B$12="2011/12"),DATA!CL70,IF(AND($B$10="Skin",$B$12=2013),DATA!CL105,IF(AND($B$10="Skin",$B$12=2014),DATA!CL140,IF(AND($B$10="Female reproductive",$B$12=2010),DATA!CU35,IF(AND($B$10="Female reproductive",$B$12="2011/12"),DATA!CU70,IF(AND($B$10="Female reproductive",$B$12=2013),DATA!CU105,IF(AND($B$10="Female reproductive",$B$12=2014),DATA!CU140,IF(AND($B$10="In situ urinary",$B$12=2010),DATA!DD35,IF(AND($B$10="In situ urinary",$B$12="2011/12"),DATA!DD70,IF(AND($B$10="In situ urinary",$B$12=2013),DATA!DD105,IF(AND($B$10="In situ urinary",$B$12=2014),DATA!DD140,IF(AND($B$10="All sites",$B$12=2010),DATA!I35,IF(AND($B$10="All sites",$B$12="2011/12"),DATA!I70,IF(AND($B$10="All sites",$B$12=2013),DATA!I105,IF(AND($B$10="All sites",$B$12=2014),DATA!I140,FALSE))))))))))))))))))))))))))))))))))))))))))))))))</f>
        <v>-0.39999999999999858</v>
      </c>
      <c r="L36" s="35">
        <f>IF(AND($B$10="Colorectal",$B$12=2010),DATA!S35,IF(AND($B$10="Colorectal",$B$12="2011/12"),DATA!S70,IF(AND($B$10="Colorectal",$B$12=2013),DATA!S105,IF(AND($B$10="Colorectal",$B$12=2014),DATA!S140,IF(AND($B$10="Lung",$B$12=2010),DATA!AB35,IF(AND($B$10="Lung",$B$12="2011/12"),DATA!AB70,IF(AND($B$10="Lung",$B$12=2013),DATA!AB105,IF(AND($B$10="Lung",$B$12=2014),DATA!AB140,IF(AND($B$10="Breast",$B$12=2010),DATA!AK35,IF(AND($B$10="Breast",$B$12="2011/12"),DATA!AK70,IF(AND($B$10="Breast",$B$12=2013),DATA!AK105,IF(AND($B$10="Breast",$B$12=2014),DATA!AK140,IF(AND($B$10="Prostate",$B$12=2010),DATA!AT35,IF(AND($B$10="Prostate",$B$12="2011/12"),DATA!AT70,IF(AND($B$10="Prostate",$B$12=2013),DATA!AT105,IF(AND($B$10="Prostate",$B$12=2014),DATA!AT105,IF(AND($B$10="Head and neck",$B$12=2010),DATA!BC35,IF(AND($B$10="Head and neck",$B$12="2011/12"),DATA!BC70,IF(AND($B$10="Head and neck",$B$12=2013),DATA!BC105,IF(AND($B$10="Head and neck",$B$12=2014),DATA!BC140,IF(AND($B$10="Upper GI",$B$12=2010),DATA!BL35,IF(AND($B$10="Upper GI",$B$12="2011/12"),DATA!BL70,IF(AND($B$10="Upper GI",$B$12=2013),DATA!BL105,IF(AND($B$10="Upper GI",$B$12=2014),DATA!BL140,IF(AND($B$10="Bladder",$B$12=2010),DATA!BU35,IF(AND($B$10="Bladder",$B$12="2011/12"),DATA!BU70,IF(AND($B$10="Bladder",$B$12=2013),DATA!BU105,IF(AND($B$10="Bladder",$B$12=2014),DATA!BU140,IF(AND($B$10="Haematological",$B$12=2010),DATA!CD35,IF(AND($B$10="Haematological",$B$12="2011/12"),DATA!CD70,IF(AND($B$10="Haematological",$B$12=2013),DATA!CD105,IF(AND($B$10="Haematological",$B$12=2014),DATA!CD140,IF(AND($B$10="Skin",$B$12=2010),DATA!CM35,IF(AND($B$10="Skin",$B$12="2011/12"),DATA!CM70,IF(AND($B$10="Skin",$B$12=2013),DATA!CM105,IF(AND($B$10="Skin",$B$12=2014),DATA!CM140,IF(AND($B$10="Female reproductive",$B$12=2010),DATA!CV35,IF(AND($B$10="Female reproductive",$B$12="2011/12"),DATA!CV70,IF(AND($B$10="Female reproductive",$B$12=2013),DATA!CV105,IF(AND($B$10="Female reproductive",$B$12=2014),DATA!CV140,IF(AND($B$10="In situ urinary",$B$12=2010),DATA!DE35,IF(AND($B$10="In situ urinary",$B$12="2011/12"),DATA!DE70,IF(AND($B$10="In situ urinary",$B$12=2013),DATA!DE105,IF(AND($B$10="In situ urinary",$B$12=2014),DATA!DE140,IF(AND($B$10="All sites",$B$12=2010),DATA!J35,IF(AND($B$10="All sites",$B$12="2011/12"),DATA!J70,IF(AND($B$10="All sites",$B$12=2013),DATA!J105,IF(AND($B$10="All sites",$B$12=2014),DATA!J140,FALSE))))))))))))))))))))))))))))))))))))))))))))))))</f>
        <v>-1.8691588785046664</v>
      </c>
    </row>
    <row r="37" spans="1:14" ht="12.6" customHeight="1" x14ac:dyDescent="0.2">
      <c r="B37" s="1"/>
      <c r="C37" s="1"/>
      <c r="E37" s="177"/>
      <c r="F37" s="28">
        <v>4</v>
      </c>
      <c r="G37" s="157">
        <f>IF(AND($B$10="Colorectal",$B$12=2010),DATA!N36,IF(AND($B$10="Colorectal",$B$12="2011/12"),DATA!N71,IF(AND($B$10="Colorectal",$B$12=2013),DATA!N106,IF(AND($B$10="Colorectal",$B$12=2014),DATA!N141,IF(AND($B$10="Lung",$B$12=2010),DATA!W36,IF(AND($B$10="Lung",$B$12="2011/12"),DATA!W71,IF(AND($B$10="Lung",$B$12=2013),DATA!W106,IF(AND($B$10="Lung",$B$12=2014),DATA!W141,IF(AND($B$10="Breast",$B$12=2010),DATA!AF36,IF(AND($B$10="Breast",$B$12="2011/12"),DATA!AF71,IF(AND($B$10="Breast",$B$12=2013),DATA!AF106,IF(AND($B$10="Breast",$B$12=2014),DATA!AF141,IF(AND($B$10="Prostate",$B$12=2010),DATA!AO36,IF(AND($B$10="Prostate",$B$12="2011/12"),DATA!AO71,IF(AND($B$10="Prostate",$B$12=2013),DATA!AO106,IF(AND($B$10="Prostate",$B$12=2014),DATA!AO106,IF(AND($B$10="Head and neck",$B$12=2010),DATA!AX36,IF(AND($B$10="Head and neck",$B$12="2011/12"),DATA!AX71,IF(AND($B$10="Head and neck",$B$12=2013),DATA!AX106,IF(AND($B$10="Head and neck",$B$12=2014),DATA!AX141,IF(AND($B$10="Upper GI",$B$12=2010),DATA!BG36,IF(AND($B$10="Upper GI",$B$12="2011/12"),DATA!BG71,IF(AND($B$10="Upper GI",$B$12=2013),DATA!BG106,IF(AND($B$10="Upper GI",$B$12=2014),DATA!BG141,IF(AND($B$10="Bladder",$B$12=2010),DATA!BP36,IF(AND($B$10="Bladder",$B$12="2011/12"),DATA!BP71,IF(AND($B$10="Bladder",$B$12=2013),DATA!BP106,IF(AND($B$10="Bladder",$B$12=2014),DATA!BP141,IF(AND($B$10="Haematological",$B$12=2010),DATA!BY36,IF(AND($B$10="Haematological",$B$12="2011/12"),DATA!BY71,IF(AND($B$10="Haematological",$B$12=2013),DATA!BY106,IF(AND($B$10="Haematological",$B$12=2014),DATA!BY141,IF(AND($B$10="Skin",$B$12=2010),DATA!CH36,IF(AND($B$10="Skin",$B$12="2011/12"),DATA!CH71,IF(AND($B$10="Skin",$B$12=2013),DATA!CH106,IF(AND($B$10="Skin",$B$12=2014),DATA!CH141,IF(AND($B$10="Female reproductive",$B$12=2010),DATA!CQ36,IF(AND($B$10="Female reproductive",$B$12="2011/12"),DATA!CQ71,IF(AND($B$10="Female reproductive",$B$12=2013),DATA!CQ106,IF(AND($B$10="Female reproductive",$B$12=2014),DATA!CQ141,IF(AND($B$10="In situ urinary",$B$12=2010),DATA!CZ36,IF(AND($B$10="In situ urinary",$B$12="2011/12"),DATA!CZ71,IF(AND($B$10="In situ urinary",$B$12=2013),DATA!CZ106,IF(AND($B$10="In situ urinary",$B$12=2014),DATA!CZ141,IF(AND($B$10="All sites",$B$12=2010),DATA!E36,IF(AND($B$10="All sites",$B$12="2011/12"),DATA!E71,IF(AND($B$10="All sites",$B$12=2013),DATA!E106,IF(AND($B$10="All sites",$B$12=2014),DATA!E141,FALSE))))))))))))))))))))))))))))))))))))))))))))))))</f>
        <v>462</v>
      </c>
      <c r="H37" s="31">
        <f>IF(AND($B$10="Colorectal",$B$12=2010),DATA!O36,IF(AND($B$10="Colorectal",$B$12="2011/12"),DATA!O71,IF(AND($B$10="Colorectal",$B$12=2013),DATA!O106,IF(AND($B$10="Colorectal",$B$12=2014),DATA!O141,IF(AND($B$10="Lung",$B$12=2010),DATA!X36,IF(AND($B$10="Lung",$B$12="2011/12"),DATA!X71,IF(AND($B$10="Lung",$B$12=2013),DATA!X106,IF(AND($B$10="Lung",$B$12=2014),DATA!X141,IF(AND($B$10="Breast",$B$12=2010),DATA!AG36,IF(AND($B$10="Breast",$B$12="2011/12"),DATA!AG71,IF(AND($B$10="Breast",$B$12=2013),DATA!AG106,IF(AND($B$10="Breast",$B$12=2014),DATA!AG141,IF(AND($B$10="Prostate",$B$12=2010),DATA!AP36,IF(AND($B$10="Prostate",$B$12="2011/12"),DATA!AP71,IF(AND($B$10="Prostate",$B$12=2013),DATA!AP106,IF(AND($B$10="Prostate",$B$12=2014),DATA!AP106,IF(AND($B$10="Head and neck",$B$12=2010),DATA!AY36,IF(AND($B$10="Head and neck",$B$12="2011/12"),DATA!AY71,IF(AND($B$10="Head and neck",$B$12=2013),DATA!AY106,IF(AND($B$10="Head and neck",$B$12=2014),DATA!AY141,IF(AND($B$10="Upper GI",$B$12=2010),DATA!BH36,IF(AND($B$10="Upper GI",$B$12="2011/12"),DATA!BH71,IF(AND($B$10="Upper GI",$B$12=2013),DATA!BH106,IF(AND($B$10="Upper GI",$B$12=2014),DATA!BH141,IF(AND($B$10="Bladder",$B$12=2010),DATA!BQ36,IF(AND($B$10="Bladder",$B$12="2011/12"),DATA!BQ71,IF(AND($B$10="Bladder",$B$12=2013),DATA!BQ106,IF(AND($B$10="Bladder",$B$12=2014),DATA!BQ141,IF(AND($B$10="Haematological",$B$12=2010),DATA!BZ36,IF(AND($B$10="Haematological",$B$12="2011/12"),DATA!BZ71,IF(AND($B$10="Haematological",$B$12=2013),DATA!BZ106,IF(AND($B$10="Haematological",$B$12=2014),DATA!BZ141,IF(AND($B$10="Skin",$B$12=2010),DATA!CI36,IF(AND($B$10="Skin",$B$12="2011/12"),DATA!CI71,IF(AND($B$10="Skin",$B$12=2013),DATA!CI106,IF(AND($B$10="Skin",$B$12=2014),DATA!CI141,IF(AND($B$10="Female reproductive",$B$12=2010),DATA!CR36,IF(AND($B$10="Female reproductive",$B$12="2011/12"),DATA!CR71,IF(AND($B$10="Female reproductive",$B$12=2013),DATA!CR106,IF(AND($B$10="Female reproductive",$B$12=2014),DATA!CR141,IF(AND($B$10="In situ urinary",$B$12=2010),DATA!DA36,IF(AND($B$10="In situ urinary",$B$12="2011/12"),DATA!DA71,IF(AND($B$10="In situ urinary",$B$12=2013),DATA!DA106,IF(AND($B$10="In situ urinary",$B$12=2014),DATA!DA141,IF(AND($B$10="All sites",$B$12=2010),DATA!F36,IF(AND($B$10="All sites",$B$12="2011/12"),DATA!F71,IF(AND($B$10="All sites",$B$12=2013),DATA!F106,IF(AND($B$10="All sites",$B$12=2014),DATA!F141,FALSE))))))))))))))))))))))))))))))))))))))))))))))))</f>
        <v>17</v>
      </c>
      <c r="I37" s="163">
        <f>IF(AND($B$10="Colorectal",$B$12=2010),DATA!P36,IF(AND($B$10="Colorectal",$B$12="2011/12"),DATA!P71,IF(AND($B$10="Colorectal",$B$12=2013),DATA!P106,IF(AND($B$10="Colorectal",$B$12=2014),DATA!P141,IF(AND($B$10="Lung",$B$12=2010),DATA!Y36,IF(AND($B$10="Lung",$B$12="2011/12"),DATA!Y71,IF(AND($B$10="Lung",$B$12=2013),DATA!Y106,IF(AND($B$10="Lung",$B$12=2014),DATA!Y141,IF(AND($B$10="Breast",$B$12=2010),DATA!AH36,IF(AND($B$10="Breast",$B$12="2011/12"),DATA!AH71,IF(AND($B$10="Breast",$B$12=2013),DATA!AH106,IF(AND($B$10="Breast",$B$12=2014),DATA!AH141,IF(AND($B$10="Prostate",$B$12=2010),DATA!AQ36,IF(AND($B$10="Prostate",$B$12="2011/12"),DATA!AQ71,IF(AND($B$10="Prostate",$B$12=2013),DATA!AQ106,IF(AND($B$10="Prostate",$B$12=2014),DATA!AQ106,IF(AND($B$10="Head and neck",$B$12=2010),DATA!AZ36,IF(AND($B$10="Head and neck",$B$12="2011/12"),DATA!AZ71,IF(AND($B$10="Head and neck",$B$12=2013),DATA!AZ106,IF(AND($B$10="Head and neck",$B$12=2014),DATA!AZ141,IF(AND($B$10="Upper GI",$B$12=2010),DATA!BI36,IF(AND($B$10="Upper GI",$B$12="2011/12"),DATA!BI71,IF(AND($B$10="Upper GI",$B$12=2013),DATA!BI106,IF(AND($B$10="Upper GI",$B$12=2014),DATA!BI141,IF(AND($B$10="Bladder",$B$12=2010),DATA!BR36,IF(AND($B$10="Bladder",$B$12="2011/12"),DATA!BR71,IF(AND($B$10="Bladder",$B$12=2013),DATA!BR106,IF(AND($B$10="Bladder",$B$12=2014),DATA!BR141,IF(AND($B$10="Haematological",$B$12=2010),DATA!CA36,IF(AND($B$10="Haematological",$B$12="2011/12"),DATA!CA71,IF(AND($B$10="Haematological",$B$12=2013),DATA!CA106,IF(AND($B$10="Haematological",$B$12=2014),DATA!CA141,IF(AND($B$10="Skin",$B$12=2010),DATA!CJ36,IF(AND($B$10="Skin",$B$12="2011/12"),DATA!CJ71,IF(AND($B$10="Skin",$B$12=2013),DATA!CJ106,IF(AND($B$10="Skin",$B$12=2014),DATA!CJ141,IF(AND($B$10="Female reproductive",$B$12=2010),DATA!CS36,IF(AND($B$10="Female reproductive",$B$12="2011/12"),DATA!CS71,IF(AND($B$10="Female reproductive",$B$12=2013),DATA!CS106,IF(AND($B$10="Female reproductive",$B$12=2014),DATA!CS141,IF(AND($B$10="In situ urinary",$B$12=2010),DATA!DB36,IF(AND($B$10="In situ urinary",$B$12="2011/12"),DATA!DB71,IF(AND($B$10="In situ urinary",$B$12=2013),DATA!DB106,IF(AND($B$10="In situ urinary",$B$12=2014),DATA!DB141,IF(AND($B$10="All sites",$B$12=2010),DATA!G36,IF(AND($B$10="All sites",$B$12="2011/12"),DATA!G71,IF(AND($B$10="All sites",$B$12=2013),DATA!G106,IF(AND($B$10="All sites",$B$12=2014),DATA!G141,FALSE))))))))))))))))))))))))))))))))))))))))))))))))</f>
        <v>1765</v>
      </c>
      <c r="J37" s="31">
        <f>IF(AND($B$10="Colorectal",$B$12=2010),DATA!Q36,IF(AND($B$10="Colorectal",$B$12="2011/12"),DATA!Q71,IF(AND($B$10="Colorectal",$B$12=2013),DATA!Q106,IF(AND($B$10="Colorectal",$B$12=2014),DATA!Q141,IF(AND($B$10="Lung",$B$12=2010),DATA!Z36,IF(AND($B$10="Lung",$B$12="2011/12"),DATA!Z71,IF(AND($B$10="Lung",$B$12=2013),DATA!Z106,IF(AND($B$10="Lung",$B$12=2014),DATA!Z141,IF(AND($B$10="Breast",$B$12=2010),DATA!AI36,IF(AND($B$10="Breast",$B$12="2011/12"),DATA!AI71,IF(AND($B$10="Breast",$B$12=2013),DATA!AI106,IF(AND($B$10="Breast",$B$12=2014),DATA!AI141,IF(AND($B$10="Prostate",$B$12=2010),DATA!AR36,IF(AND($B$10="Prostate",$B$12="2011/12"),DATA!AR71,IF(AND($B$10="Prostate",$B$12=2013),DATA!AR106,IF(AND($B$10="Prostate",$B$12=2014),DATA!AR106,IF(AND($B$10="Head and neck",$B$12=2010),DATA!BA36,IF(AND($B$10="Head and neck",$B$12="2011/12"),DATA!BA71,IF(AND($B$10="Head and neck",$B$12=2013),DATA!BA106,IF(AND($B$10="Head and neck",$B$12=2014),DATA!BA141,IF(AND($B$10="Upper GI",$B$12=2010),DATA!BJ36,IF(AND($B$10="Upper GI",$B$12="2011/12"),DATA!BJ71,IF(AND($B$10="Upper GI",$B$12=2013),DATA!BJ106,IF(AND($B$10="Upper GI",$B$12=2014),DATA!BJ141,IF(AND($B$10="Bladder",$B$12=2010),DATA!BS36,IF(AND($B$10="Bladder",$B$12="2011/12"),DATA!BS71,IF(AND($B$10="Bladder",$B$12=2013),DATA!BS106,IF(AND($B$10="Bladder",$B$12=2014),DATA!BS141,IF(AND($B$10="Haematological",$B$12=2010),DATA!CB36,IF(AND($B$10="Haematological",$B$12="2011/12"),DATA!CB71,IF(AND($B$10="Haematological",$B$12=2013),DATA!CB106,IF(AND($B$10="Haematological",$B$12=2014),DATA!CB141,IF(AND($B$10="Skin",$B$12=2010),DATA!CK36,IF(AND($B$10="Skin",$B$12="2011/12"),DATA!CK71,IF(AND($B$10="Skin",$B$12=2013),DATA!CK106,IF(AND($B$10="Skin",$B$12=2014),DATA!CK141,IF(AND($B$10="Female reproductive",$B$12=2010),DATA!CT36,IF(AND($B$10="Female reproductive",$B$12="2011/12"),DATA!CT71,IF(AND($B$10="Female reproductive",$B$12=2013),DATA!CT106,IF(AND($B$10="Female reproductive",$B$12=2014),DATA!CT141,IF(AND($B$10="In situ urinary",$B$12=2010),DATA!DC36,IF(AND($B$10="In situ urinary",$B$12="2011/12"),DATA!DC71,IF(AND($B$10="In situ urinary",$B$12=2013),DATA!DC106,IF(AND($B$10="In situ urinary",$B$12=2014),DATA!DC141,IF(AND($B$10="All sites",$B$12=2010),DATA!H36,IF(AND($B$10="All sites",$B$12="2011/12"),DATA!H71,IF(AND($B$10="All sites",$B$12=2013),DATA!H106,IF(AND($B$10="All sites",$B$12=2014),DATA!H141,FALSE))))))))))))))))))))))))))))))))))))))))))))))))</f>
        <v>19.2</v>
      </c>
      <c r="K37" s="169">
        <f>IF(AND($B$10="Colorectal",$B$12=2010),DATA!R36,IF(AND($B$10="Colorectal",$B$12="2011/12"),DATA!R71,IF(AND($B$10="Colorectal",$B$12=2013),DATA!R106,IF(AND($B$10="Colorectal",$B$12=2014),DATA!R141,IF(AND($B$10="Lung",$B$12=2010),DATA!AA36,IF(AND($B$10="Lung",$B$12="2011/12"),DATA!AA71,IF(AND($B$10="Lung",$B$12=2013),DATA!AA106,IF(AND($B$10="Lung",$B$12=2014),DATA!AA141,IF(AND($B$10="Breast",$B$12=2010),DATA!AJ36,IF(AND($B$10="Breast",$B$12="2011/12"),DATA!AJ71,IF(AND($B$10="Breast",$B$12=2013),DATA!AJ106,IF(AND($B$10="Breast",$B$12=2014),DATA!AJ141,IF(AND($B$10="Prostate",$B$12=2010),DATA!AS36,IF(AND($B$10="Prostate",$B$12="2011/12"),DATA!AS71,IF(AND($B$10="Prostate",$B$12=2013),DATA!AS106,IF(AND($B$10="Prostate",$B$12=2014),DATA!AS106,IF(AND($B$10="Head and neck",$B$12=2010),DATA!BB36,IF(AND($B$10="Head and neck",$B$12="2011/12"),DATA!BB71,IF(AND($B$10="Head and neck",$B$12=2013),DATA!BB106,IF(AND($B$10="Head and neck",$B$12=2014),DATA!BB141,IF(AND($B$10="Upper GI",$B$12=2010),DATA!BK36,IF(AND($B$10="Upper GI",$B$12="2011/12"),DATA!BK71,IF(AND($B$10="Upper GI",$B$12=2013),DATA!BK106,IF(AND($B$10="Upper GI",$B$12=2014),DATA!BK141,IF(AND($B$10="Bladder",$B$12=2010),DATA!BT36,IF(AND($B$10="Bladder",$B$12="2011/12"),DATA!BT71,IF(AND($B$10="Bladder",$B$12=2013),DATA!BT106,IF(AND($B$10="Bladder",$B$12=2014),DATA!BT141,IF(AND($B$10="Haematological",$B$12=2010),DATA!CC36,IF(AND($B$10="Haematological",$B$12="2011/12"),DATA!CC71,IF(AND($B$10="Haematological",$B$12=2013),DATA!CC106,IF(AND($B$10="Haematological",$B$12=2014),DATA!CC141,IF(AND($B$10="Skin",$B$12=2010),DATA!CL36,IF(AND($B$10="Skin",$B$12="2011/12"),DATA!CL71,IF(AND($B$10="Skin",$B$12=2013),DATA!CL106,IF(AND($B$10="Skin",$B$12=2014),DATA!CL141,IF(AND($B$10="Female reproductive",$B$12=2010),DATA!CU36,IF(AND($B$10="Female reproductive",$B$12="2011/12"),DATA!CU71,IF(AND($B$10="Female reproductive",$B$12=2013),DATA!CU106,IF(AND($B$10="Female reproductive",$B$12=2014),DATA!CU141,IF(AND($B$10="In situ urinary",$B$12=2010),DATA!DD36,IF(AND($B$10="In situ urinary",$B$12="2011/12"),DATA!DD71,IF(AND($B$10="In situ urinary",$B$12=2013),DATA!DD106,IF(AND($B$10="In situ urinary",$B$12=2014),DATA!DD141,IF(AND($B$10="All sites",$B$12=2010),DATA!I36,IF(AND($B$10="All sites",$B$12="2011/12"),DATA!I71,IF(AND($B$10="All sites",$B$12=2013),DATA!I106,IF(AND($B$10="All sites",$B$12=2014),DATA!I141,FALSE))))))))))))))))))))))))))))))))))))))))))))))))</f>
        <v>-2.1999999999999993</v>
      </c>
      <c r="L37" s="31">
        <f>IF(AND($B$10="Colorectal",$B$12=2010),DATA!S36,IF(AND($B$10="Colorectal",$B$12="2011/12"),DATA!S71,IF(AND($B$10="Colorectal",$B$12=2013),DATA!S106,IF(AND($B$10="Colorectal",$B$12=2014),DATA!S141,IF(AND($B$10="Lung",$B$12=2010),DATA!AB36,IF(AND($B$10="Lung",$B$12="2011/12"),DATA!AB71,IF(AND($B$10="Lung",$B$12=2013),DATA!AB106,IF(AND($B$10="Lung",$B$12=2014),DATA!AB141,IF(AND($B$10="Breast",$B$12=2010),DATA!AK36,IF(AND($B$10="Breast",$B$12="2011/12"),DATA!AK71,IF(AND($B$10="Breast",$B$12=2013),DATA!AK106,IF(AND($B$10="Breast",$B$12=2014),DATA!AK141,IF(AND($B$10="Prostate",$B$12=2010),DATA!AT36,IF(AND($B$10="Prostate",$B$12="2011/12"),DATA!AT71,IF(AND($B$10="Prostate",$B$12=2013),DATA!AT106,IF(AND($B$10="Prostate",$B$12=2014),DATA!AT106,IF(AND($B$10="Head and neck",$B$12=2010),DATA!BC36,IF(AND($B$10="Head and neck",$B$12="2011/12"),DATA!BC71,IF(AND($B$10="Head and neck",$B$12=2013),DATA!BC106,IF(AND($B$10="Head and neck",$B$12=2014),DATA!BC141,IF(AND($B$10="Upper GI",$B$12=2010),DATA!BL36,IF(AND($B$10="Upper GI",$B$12="2011/12"),DATA!BL71,IF(AND($B$10="Upper GI",$B$12=2013),DATA!BL106,IF(AND($B$10="Upper GI",$B$12=2014),DATA!BL141,IF(AND($B$10="Bladder",$B$12=2010),DATA!BU36,IF(AND($B$10="Bladder",$B$12="2011/12"),DATA!BU71,IF(AND($B$10="Bladder",$B$12=2013),DATA!BU106,IF(AND($B$10="Bladder",$B$12=2014),DATA!BU141,IF(AND($B$10="Haematological",$B$12=2010),DATA!CD36,IF(AND($B$10="Haematological",$B$12="2011/12"),DATA!CD71,IF(AND($B$10="Haematological",$B$12=2013),DATA!CD106,IF(AND($B$10="Haematological",$B$12=2014),DATA!CD141,IF(AND($B$10="Skin",$B$12=2010),DATA!CM36,IF(AND($B$10="Skin",$B$12="2011/12"),DATA!CM71,IF(AND($B$10="Skin",$B$12=2013),DATA!CM106,IF(AND($B$10="Skin",$B$12=2014),DATA!CM141,IF(AND($B$10="Female reproductive",$B$12=2010),DATA!CV36,IF(AND($B$10="Female reproductive",$B$12="2011/12"),DATA!CV71,IF(AND($B$10="Female reproductive",$B$12=2013),DATA!CV106,IF(AND($B$10="Female reproductive",$B$12=2014),DATA!CV141,IF(AND($B$10="In situ urinary",$B$12=2010),DATA!DE36,IF(AND($B$10="In situ urinary",$B$12="2011/12"),DATA!DE71,IF(AND($B$10="In situ urinary",$B$12=2013),DATA!DE106,IF(AND($B$10="In situ urinary",$B$12=2014),DATA!DE141,IF(AND($B$10="All sites",$B$12=2010),DATA!J36,IF(AND($B$10="All sites",$B$12="2011/12"),DATA!J71,IF(AND($B$10="All sites",$B$12=2013),DATA!J106,IF(AND($B$10="All sites",$B$12=2014),DATA!J141,FALSE))))))))))))))))))))))))))))))))))))))))))))))))</f>
        <v>-11.45833333333333</v>
      </c>
    </row>
    <row r="38" spans="1:14" ht="12.6" customHeight="1" x14ac:dyDescent="0.2">
      <c r="B38" s="1"/>
      <c r="C38" s="1"/>
      <c r="E38" s="177"/>
      <c r="F38" s="32" t="s">
        <v>55</v>
      </c>
      <c r="G38" s="158">
        <f>IF(AND($B$10="Colorectal",$B$12=2010),DATA!N37,IF(AND($B$10="Colorectal",$B$12="2011/12"),DATA!N72,IF(AND($B$10="Colorectal",$B$12=2013),DATA!N107,IF(AND($B$10="Colorectal",$B$12=2014),DATA!N142,IF(AND($B$10="Lung",$B$12=2010),DATA!W37,IF(AND($B$10="Lung",$B$12="2011/12"),DATA!W72,IF(AND($B$10="Lung",$B$12=2013),DATA!W107,IF(AND($B$10="Lung",$B$12=2014),DATA!W142,IF(AND($B$10="Breast",$B$12=2010),DATA!AF37,IF(AND($B$10="Breast",$B$12="2011/12"),DATA!AF72,IF(AND($B$10="Breast",$B$12=2013),DATA!AF107,IF(AND($B$10="Breast",$B$12=2014),DATA!AF142,IF(AND($B$10="Prostate",$B$12=2010),DATA!AO37,IF(AND($B$10="Prostate",$B$12="2011/12"),DATA!AO72,IF(AND($B$10="Prostate",$B$12=2013),DATA!AO107,IF(AND($B$10="Prostate",$B$12=2014),DATA!AO107,IF(AND($B$10="Head and neck",$B$12=2010),DATA!AX37,IF(AND($B$10="Head and neck",$B$12="2011/12"),DATA!AX72,IF(AND($B$10="Head and neck",$B$12=2013),DATA!AX107,IF(AND($B$10="Head and neck",$B$12=2014),DATA!AX142,IF(AND($B$10="Upper GI",$B$12=2010),DATA!BG37,IF(AND($B$10="Upper GI",$B$12="2011/12"),DATA!BG72,IF(AND($B$10="Upper GI",$B$12=2013),DATA!BG107,IF(AND($B$10="Upper GI",$B$12=2014),DATA!BG142,IF(AND($B$10="Bladder",$B$12=2010),DATA!BP37,IF(AND($B$10="Bladder",$B$12="2011/12"),DATA!BP72,IF(AND($B$10="Bladder",$B$12=2013),DATA!BP107,IF(AND($B$10="Bladder",$B$12=2014),DATA!BP142,IF(AND($B$10="Haematological",$B$12=2010),DATA!BY37,IF(AND($B$10="Haematological",$B$12="2011/12"),DATA!BY72,IF(AND($B$10="Haematological",$B$12=2013),DATA!BY107,IF(AND($B$10="Haematological",$B$12=2014),DATA!BY142,IF(AND($B$10="Skin",$B$12=2010),DATA!CH37,IF(AND($B$10="Skin",$B$12="2011/12"),DATA!CH72,IF(AND($B$10="Skin",$B$12=2013),DATA!CH107,IF(AND($B$10="Skin",$B$12=2014),DATA!CH142,IF(AND($B$10="Female reproductive",$B$12=2010),DATA!CQ37,IF(AND($B$10="Female reproductive",$B$12="2011/12"),DATA!CQ72,IF(AND($B$10="Female reproductive",$B$12=2013),DATA!CQ107,IF(AND($B$10="Female reproductive",$B$12=2014),DATA!CQ142,IF(AND($B$10="In situ urinary",$B$12=2010),DATA!CZ37,IF(AND($B$10="In situ urinary",$B$12="2011/12"),DATA!CZ72,IF(AND($B$10="In situ urinary",$B$12=2013),DATA!CZ107,IF(AND($B$10="In situ urinary",$B$12=2014),DATA!CZ142,IF(AND($B$10="All sites",$B$12=2010),DATA!E37,IF(AND($B$10="All sites",$B$12="2011/12"),DATA!E72,IF(AND($B$10="All sites",$B$12=2013),DATA!E107,IF(AND($B$10="All sites",$B$12=2014),DATA!E142,FALSE))))))))))))))))))))))))))))))))))))))))))))))))</f>
        <v>397</v>
      </c>
      <c r="H38" s="35">
        <f>IF(AND($B$10="Colorectal",$B$12=2010),DATA!O37,IF(AND($B$10="Colorectal",$B$12="2011/12"),DATA!O72,IF(AND($B$10="Colorectal",$B$12=2013),DATA!O107,IF(AND($B$10="Colorectal",$B$12=2014),DATA!O142,IF(AND($B$10="Lung",$B$12=2010),DATA!X37,IF(AND($B$10="Lung",$B$12="2011/12"),DATA!X72,IF(AND($B$10="Lung",$B$12=2013),DATA!X107,IF(AND($B$10="Lung",$B$12=2014),DATA!X142,IF(AND($B$10="Breast",$B$12=2010),DATA!AG37,IF(AND($B$10="Breast",$B$12="2011/12"),DATA!AG72,IF(AND($B$10="Breast",$B$12=2013),DATA!AG107,IF(AND($B$10="Breast",$B$12=2014),DATA!AG142,IF(AND($B$10="Prostate",$B$12=2010),DATA!AP37,IF(AND($B$10="Prostate",$B$12="2011/12"),DATA!AP72,IF(AND($B$10="Prostate",$B$12=2013),DATA!AP107,IF(AND($B$10="Prostate",$B$12=2014),DATA!AP107,IF(AND($B$10="Head and neck",$B$12=2010),DATA!AY37,IF(AND($B$10="Head and neck",$B$12="2011/12"),DATA!AY72,IF(AND($B$10="Head and neck",$B$12=2013),DATA!AY107,IF(AND($B$10="Head and neck",$B$12=2014),DATA!AY142,IF(AND($B$10="Upper GI",$B$12=2010),DATA!BH37,IF(AND($B$10="Upper GI",$B$12="2011/12"),DATA!BH72,IF(AND($B$10="Upper GI",$B$12=2013),DATA!BH107,IF(AND($B$10="Upper GI",$B$12=2014),DATA!BH142,IF(AND($B$10="Bladder",$B$12=2010),DATA!BQ37,IF(AND($B$10="Bladder",$B$12="2011/12"),DATA!BQ72,IF(AND($B$10="Bladder",$B$12=2013),DATA!BQ107,IF(AND($B$10="Bladder",$B$12=2014),DATA!BQ142,IF(AND($B$10="Haematological",$B$12=2010),DATA!BZ37,IF(AND($B$10="Haematological",$B$12="2011/12"),DATA!BZ72,IF(AND($B$10="Haematological",$B$12=2013),DATA!BZ107,IF(AND($B$10="Haematological",$B$12=2014),DATA!BZ142,IF(AND($B$10="Skin",$B$12=2010),DATA!CI37,IF(AND($B$10="Skin",$B$12="2011/12"),DATA!CI72,IF(AND($B$10="Skin",$B$12=2013),DATA!CI107,IF(AND($B$10="Skin",$B$12=2014),DATA!CI142,IF(AND($B$10="Female reproductive",$B$12=2010),DATA!CR37,IF(AND($B$10="Female reproductive",$B$12="2011/12"),DATA!CR72,IF(AND($B$10="Female reproductive",$B$12=2013),DATA!CR107,IF(AND($B$10="Female reproductive",$B$12=2014),DATA!CR142,IF(AND($B$10="In situ urinary",$B$12=2010),DATA!DA37,IF(AND($B$10="In situ urinary",$B$12="2011/12"),DATA!DA72,IF(AND($B$10="In situ urinary",$B$12=2013),DATA!DA107,IF(AND($B$10="In situ urinary",$B$12=2014),DATA!DA142,IF(AND($B$10="All sites",$B$12=2010),DATA!F37,IF(AND($B$10="All sites",$B$12="2011/12"),DATA!F72,IF(AND($B$10="All sites",$B$12=2013),DATA!F107,IF(AND($B$10="All sites",$B$12=2014),DATA!F142,FALSE))))))))))))))))))))))))))))))))))))))))))))))))</f>
        <v>14.6</v>
      </c>
      <c r="I38" s="164">
        <f>IF(AND($B$10="Colorectal",$B$12=2010),DATA!P37,IF(AND($B$10="Colorectal",$B$12="2011/12"),DATA!P72,IF(AND($B$10="Colorectal",$B$12=2013),DATA!P107,IF(AND($B$10="Colorectal",$B$12=2014),DATA!P142,IF(AND($B$10="Lung",$B$12=2010),DATA!Y37,IF(AND($B$10="Lung",$B$12="2011/12"),DATA!Y72,IF(AND($B$10="Lung",$B$12=2013),DATA!Y107,IF(AND($B$10="Lung",$B$12=2014),DATA!Y142,IF(AND($B$10="Breast",$B$12=2010),DATA!AH37,IF(AND($B$10="Breast",$B$12="2011/12"),DATA!AH72,IF(AND($B$10="Breast",$B$12=2013),DATA!AH107,IF(AND($B$10="Breast",$B$12=2014),DATA!AH142,IF(AND($B$10="Prostate",$B$12=2010),DATA!AQ37,IF(AND($B$10="Prostate",$B$12="2011/12"),DATA!AQ72,IF(AND($B$10="Prostate",$B$12=2013),DATA!AQ107,IF(AND($B$10="Prostate",$B$12=2014),DATA!AQ107,IF(AND($B$10="Head and neck",$B$12=2010),DATA!AZ37,IF(AND($B$10="Head and neck",$B$12="2011/12"),DATA!AZ72,IF(AND($B$10="Head and neck",$B$12=2013),DATA!AZ107,IF(AND($B$10="Head and neck",$B$12=2014),DATA!AZ142,IF(AND($B$10="Upper GI",$B$12=2010),DATA!BI37,IF(AND($B$10="Upper GI",$B$12="2011/12"),DATA!BI72,IF(AND($B$10="Upper GI",$B$12=2013),DATA!BI107,IF(AND($B$10="Upper GI",$B$12=2014),DATA!BI142,IF(AND($B$10="Bladder",$B$12=2010),DATA!BR37,IF(AND($B$10="Bladder",$B$12="2011/12"),DATA!BR72,IF(AND($B$10="Bladder",$B$12=2013),DATA!BR107,IF(AND($B$10="Bladder",$B$12=2014),DATA!BR142,IF(AND($B$10="Haematological",$B$12=2010),DATA!CA37,IF(AND($B$10="Haematological",$B$12="2011/12"),DATA!CA72,IF(AND($B$10="Haematological",$B$12=2013),DATA!CA107,IF(AND($B$10="Haematological",$B$12=2014),DATA!CA142,IF(AND($B$10="Skin",$B$12=2010),DATA!CJ37,IF(AND($B$10="Skin",$B$12="2011/12"),DATA!CJ72,IF(AND($B$10="Skin",$B$12=2013),DATA!CJ107,IF(AND($B$10="Skin",$B$12=2014),DATA!CJ142,IF(AND($B$10="Female reproductive",$B$12=2010),DATA!CS37,IF(AND($B$10="Female reproductive",$B$12="2011/12"),DATA!CS72,IF(AND($B$10="Female reproductive",$B$12=2013),DATA!CS107,IF(AND($B$10="Female reproductive",$B$12=2014),DATA!CS142,IF(AND($B$10="In situ urinary",$B$12=2010),DATA!DB37,IF(AND($B$10="In situ urinary",$B$12="2011/12"),DATA!DB72,IF(AND($B$10="In situ urinary",$B$12=2013),DATA!DB107,IF(AND($B$10="In situ urinary",$B$12=2014),DATA!DB142,IF(AND($B$10="All sites",$B$12=2010),DATA!G37,IF(AND($B$10="All sites",$B$12="2011/12"),DATA!G72,IF(AND($B$10="All sites",$B$12=2013),DATA!G107,IF(AND($B$10="All sites",$B$12=2014),DATA!G142,FALSE))))))))))))))))))))))))))))))))))))))))))))))))</f>
        <v>1480</v>
      </c>
      <c r="J38" s="35">
        <f>IF(AND($B$10="Colorectal",$B$12=2010),DATA!Q37,IF(AND($B$10="Colorectal",$B$12="2011/12"),DATA!Q72,IF(AND($B$10="Colorectal",$B$12=2013),DATA!Q107,IF(AND($B$10="Colorectal",$B$12=2014),DATA!Q142,IF(AND($B$10="Lung",$B$12=2010),DATA!Z37,IF(AND($B$10="Lung",$B$12="2011/12"),DATA!Z72,IF(AND($B$10="Lung",$B$12=2013),DATA!Z107,IF(AND($B$10="Lung",$B$12=2014),DATA!Z142,IF(AND($B$10="Breast",$B$12=2010),DATA!AI37,IF(AND($B$10="Breast",$B$12="2011/12"),DATA!AI72,IF(AND($B$10="Breast",$B$12=2013),DATA!AI107,IF(AND($B$10="Breast",$B$12=2014),DATA!AI142,IF(AND($B$10="Prostate",$B$12=2010),DATA!AR37,IF(AND($B$10="Prostate",$B$12="2011/12"),DATA!AR72,IF(AND($B$10="Prostate",$B$12=2013),DATA!AR107,IF(AND($B$10="Prostate",$B$12=2014),DATA!AR107,IF(AND($B$10="Head and neck",$B$12=2010),DATA!BA37,IF(AND($B$10="Head and neck",$B$12="2011/12"),DATA!BA72,IF(AND($B$10="Head and neck",$B$12=2013),DATA!BA107,IF(AND($B$10="Head and neck",$B$12=2014),DATA!BA142,IF(AND($B$10="Upper GI",$B$12=2010),DATA!BJ37,IF(AND($B$10="Upper GI",$B$12="2011/12"),DATA!BJ72,IF(AND($B$10="Upper GI",$B$12=2013),DATA!BJ107,IF(AND($B$10="Upper GI",$B$12=2014),DATA!BJ142,IF(AND($B$10="Bladder",$B$12=2010),DATA!BS37,IF(AND($B$10="Bladder",$B$12="2011/12"),DATA!BS72,IF(AND($B$10="Bladder",$B$12=2013),DATA!BS107,IF(AND($B$10="Bladder",$B$12=2014),DATA!BS142,IF(AND($B$10="Haematological",$B$12=2010),DATA!CB37,IF(AND($B$10="Haematological",$B$12="2011/12"),DATA!CB72,IF(AND($B$10="Haematological",$B$12=2013),DATA!CB107,IF(AND($B$10="Haematological",$B$12=2014),DATA!CB142,IF(AND($B$10="Skin",$B$12=2010),DATA!CK37,IF(AND($B$10="Skin",$B$12="2011/12"),DATA!CK72,IF(AND($B$10="Skin",$B$12=2013),DATA!CK107,IF(AND($B$10="Skin",$B$12=2014),DATA!CK142,IF(AND($B$10="Female reproductive",$B$12=2010),DATA!CT37,IF(AND($B$10="Female reproductive",$B$12="2011/12"),DATA!CT72,IF(AND($B$10="Female reproductive",$B$12=2013),DATA!CT107,IF(AND($B$10="Female reproductive",$B$12=2014),DATA!CT142,IF(AND($B$10="In situ urinary",$B$12=2010),DATA!DC37,IF(AND($B$10="In situ urinary",$B$12="2011/12"),DATA!DC72,IF(AND($B$10="In situ urinary",$B$12=2013),DATA!DC107,IF(AND($B$10="In situ urinary",$B$12=2014),DATA!DC142,IF(AND($B$10="All sites",$B$12=2010),DATA!H37,IF(AND($B$10="All sites",$B$12="2011/12"),DATA!H72,IF(AND($B$10="All sites",$B$12=2013),DATA!H107,IF(AND($B$10="All sites",$B$12=2014),DATA!H142,FALSE))))))))))))))))))))))))))))))))))))))))))))))))</f>
        <v>16.100000000000001</v>
      </c>
      <c r="K38" s="170">
        <f>IF(AND($B$10="Colorectal",$B$12=2010),DATA!R37,IF(AND($B$10="Colorectal",$B$12="2011/12"),DATA!R72,IF(AND($B$10="Colorectal",$B$12=2013),DATA!R107,IF(AND($B$10="Colorectal",$B$12=2014),DATA!R142,IF(AND($B$10="Lung",$B$12=2010),DATA!AA37,IF(AND($B$10="Lung",$B$12="2011/12"),DATA!AA72,IF(AND($B$10="Lung",$B$12=2013),DATA!AA107,IF(AND($B$10="Lung",$B$12=2014),DATA!AA142,IF(AND($B$10="Breast",$B$12=2010),DATA!AJ37,IF(AND($B$10="Breast",$B$12="2011/12"),DATA!AJ72,IF(AND($B$10="Breast",$B$12=2013),DATA!AJ107,IF(AND($B$10="Breast",$B$12=2014),DATA!AJ142,IF(AND($B$10="Prostate",$B$12=2010),DATA!AS37,IF(AND($B$10="Prostate",$B$12="2011/12"),DATA!AS72,IF(AND($B$10="Prostate",$B$12=2013),DATA!AS107,IF(AND($B$10="Prostate",$B$12=2014),DATA!AS107,IF(AND($B$10="Head and neck",$B$12=2010),DATA!BB37,IF(AND($B$10="Head and neck",$B$12="2011/12"),DATA!BB72,IF(AND($B$10="Head and neck",$B$12=2013),DATA!BB107,IF(AND($B$10="Head and neck",$B$12=2014),DATA!BB142,IF(AND($B$10="Upper GI",$B$12=2010),DATA!BK37,IF(AND($B$10="Upper GI",$B$12="2011/12"),DATA!BK72,IF(AND($B$10="Upper GI",$B$12=2013),DATA!BK107,IF(AND($B$10="Upper GI",$B$12=2014),DATA!BK142,IF(AND($B$10="Bladder",$B$12=2010),DATA!BT37,IF(AND($B$10="Bladder",$B$12="2011/12"),DATA!BT72,IF(AND($B$10="Bladder",$B$12=2013),DATA!BT107,IF(AND($B$10="Bladder",$B$12=2014),DATA!BT142,IF(AND($B$10="Haematological",$B$12=2010),DATA!CC37,IF(AND($B$10="Haematological",$B$12="2011/12"),DATA!CC72,IF(AND($B$10="Haematological",$B$12=2013),DATA!CC107,IF(AND($B$10="Haematological",$B$12=2014),DATA!CC142,IF(AND($B$10="Skin",$B$12=2010),DATA!CL37,IF(AND($B$10="Skin",$B$12="2011/12"),DATA!CL72,IF(AND($B$10="Skin",$B$12=2013),DATA!CL107,IF(AND($B$10="Skin",$B$12=2014),DATA!CL142,IF(AND($B$10="Female reproductive",$B$12=2010),DATA!CU37,IF(AND($B$10="Female reproductive",$B$12="2011/12"),DATA!CU72,IF(AND($B$10="Female reproductive",$B$12=2013),DATA!CU107,IF(AND($B$10="Female reproductive",$B$12=2014),DATA!CU142,IF(AND($B$10="In situ urinary",$B$12=2010),DATA!DD37,IF(AND($B$10="In situ urinary",$B$12="2011/12"),DATA!DD72,IF(AND($B$10="In situ urinary",$B$12=2013),DATA!DD107,IF(AND($B$10="In situ urinary",$B$12=2014),DATA!DD142,IF(AND($B$10="All sites",$B$12=2010),DATA!I37,IF(AND($B$10="All sites",$B$12="2011/12"),DATA!I72,IF(AND($B$10="All sites",$B$12=2013),DATA!I107,IF(AND($B$10="All sites",$B$12=2014),DATA!I142,FALSE))))))))))))))))))))))))))))))))))))))))))))))))</f>
        <v>-1.5000000000000018</v>
      </c>
      <c r="L38" s="35">
        <f>IF(AND($B$10="Colorectal",$B$12=2010),DATA!S37,IF(AND($B$10="Colorectal",$B$12="2011/12"),DATA!S72,IF(AND($B$10="Colorectal",$B$12=2013),DATA!S107,IF(AND($B$10="Colorectal",$B$12=2014),DATA!S142,IF(AND($B$10="Lung",$B$12=2010),DATA!AB37,IF(AND($B$10="Lung",$B$12="2011/12"),DATA!AB72,IF(AND($B$10="Lung",$B$12=2013),DATA!AB107,IF(AND($B$10="Lung",$B$12=2014),DATA!AB142,IF(AND($B$10="Breast",$B$12=2010),DATA!AK37,IF(AND($B$10="Breast",$B$12="2011/12"),DATA!AK72,IF(AND($B$10="Breast",$B$12=2013),DATA!AK107,IF(AND($B$10="Breast",$B$12=2014),DATA!AK142,IF(AND($B$10="Prostate",$B$12=2010),DATA!AT37,IF(AND($B$10="Prostate",$B$12="2011/12"),DATA!AT72,IF(AND($B$10="Prostate",$B$12=2013),DATA!AT107,IF(AND($B$10="Prostate",$B$12=2014),DATA!AT107,IF(AND($B$10="Head and neck",$B$12=2010),DATA!BC37,IF(AND($B$10="Head and neck",$B$12="2011/12"),DATA!BC72,IF(AND($B$10="Head and neck",$B$12=2013),DATA!BC107,IF(AND($B$10="Head and neck",$B$12=2014),DATA!BC142,IF(AND($B$10="Upper GI",$B$12=2010),DATA!BL37,IF(AND($B$10="Upper GI",$B$12="2011/12"),DATA!BL72,IF(AND($B$10="Upper GI",$B$12=2013),DATA!BL107,IF(AND($B$10="Upper GI",$B$12=2014),DATA!BL142,IF(AND($B$10="Bladder",$B$12=2010),DATA!BU37,IF(AND($B$10="Bladder",$B$12="2011/12"),DATA!BU72,IF(AND($B$10="Bladder",$B$12=2013),DATA!BU107,IF(AND($B$10="Bladder",$B$12=2014),DATA!BU142,IF(AND($B$10="Haematological",$B$12=2010),DATA!CD37,IF(AND($B$10="Haematological",$B$12="2011/12"),DATA!CD72,IF(AND($B$10="Haematological",$B$12=2013),DATA!CD107,IF(AND($B$10="Haematological",$B$12=2014),DATA!CD142,IF(AND($B$10="Skin",$B$12=2010),DATA!CM37,IF(AND($B$10="Skin",$B$12="2011/12"),DATA!CM72,IF(AND($B$10="Skin",$B$12=2013),DATA!CM107,IF(AND($B$10="Skin",$B$12=2014),DATA!CM142,IF(AND($B$10="Female reproductive",$B$12=2010),DATA!CV37,IF(AND($B$10="Female reproductive",$B$12="2011/12"),DATA!CV72,IF(AND($B$10="Female reproductive",$B$12=2013),DATA!CV107,IF(AND($B$10="Female reproductive",$B$12=2014),DATA!CV142,IF(AND($B$10="In situ urinary",$B$12=2010),DATA!DE37,IF(AND($B$10="In situ urinary",$B$12="2011/12"),DATA!DE72,IF(AND($B$10="In situ urinary",$B$12=2013),DATA!DE107,IF(AND($B$10="In situ urinary",$B$12=2014),DATA!DE142,IF(AND($B$10="All sites",$B$12=2010),DATA!J37,IF(AND($B$10="All sites",$B$12="2011/12"),DATA!J72,IF(AND($B$10="All sites",$B$12=2013),DATA!J107,IF(AND($B$10="All sites",$B$12=2014),DATA!J142,FALSE))))))))))))))))))))))))))))))))))))))))))))))))</f>
        <v>-9.3167701863354146</v>
      </c>
    </row>
    <row r="39" spans="1:14" s="3" customFormat="1" ht="12.6" customHeight="1" thickBot="1" x14ac:dyDescent="0.25">
      <c r="A39" s="2"/>
      <c r="B39" s="2"/>
      <c r="C39" s="2"/>
      <c r="D39" s="2"/>
      <c r="E39" s="178"/>
      <c r="F39" s="17" t="s">
        <v>43</v>
      </c>
      <c r="G39" s="159">
        <f>IF(AND($B$10="Colorectal",$B$12=2010),DATA!N38,IF(AND($B$10="Colorectal",$B$12="2011/12"),DATA!N73,IF(AND($B$10="Colorectal",$B$12=2013),DATA!N108,IF(AND($B$10="Colorectal",$B$12=2014),DATA!N143,IF(AND($B$10="Lung",$B$12=2010),DATA!W38,IF(AND($B$10="Lung",$B$12="2011/12"),DATA!W73,IF(AND($B$10="Lung",$B$12=2013),DATA!W108,IF(AND($B$10="Lung",$B$12=2014),DATA!W143,IF(AND($B$10="Breast",$B$12=2010),DATA!AF38,IF(AND($B$10="Breast",$B$12="2011/12"),DATA!AF73,IF(AND($B$10="Breast",$B$12=2013),DATA!AF108,IF(AND($B$10="Breast",$B$12=2014),DATA!AF143,IF(AND($B$10="Prostate",$B$12=2010),DATA!AO38,IF(AND($B$10="Prostate",$B$12="2011/12"),DATA!AO73,IF(AND($B$10="Prostate",$B$12=2013),DATA!AO108,IF(AND($B$10="Prostate",$B$12=2014),DATA!AO108,IF(AND($B$10="Head and neck",$B$12=2010),DATA!AX38,IF(AND($B$10="Head and neck",$B$12="2011/12"),DATA!AX73,IF(AND($B$10="Head and neck",$B$12=2013),DATA!AX108,IF(AND($B$10="Head and neck",$B$12=2014),DATA!AX143,IF(AND($B$10="Upper GI",$B$12=2010),DATA!BG38,IF(AND($B$10="Upper GI",$B$12="2011/12"),DATA!BG73,IF(AND($B$10="Upper GI",$B$12=2013),DATA!BG108,IF(AND($B$10="Upper GI",$B$12=2014),DATA!BG143,IF(AND($B$10="Bladder",$B$12=2010),DATA!BP38,IF(AND($B$10="Bladder",$B$12="2011/12"),DATA!BP73,IF(AND($B$10="Bladder",$B$12=2013),DATA!BP108,IF(AND($B$10="Bladder",$B$12=2014),DATA!BP143,IF(AND($B$10="Haematological",$B$12=2010),DATA!BY38,IF(AND($B$10="Haematological",$B$12="2011/12"),DATA!BY73,IF(AND($B$10="Haematological",$B$12=2013),DATA!BY108,IF(AND($B$10="Haematological",$B$12=2014),DATA!BY143,IF(AND($B$10="Skin",$B$12=2010),DATA!CH38,IF(AND($B$10="Skin",$B$12="2011/12"),DATA!CH73,IF(AND($B$10="Skin",$B$12=2013),DATA!CH108,IF(AND($B$10="Skin",$B$12=2014),DATA!CH143,IF(AND($B$10="Female reproductive",$B$12=2010),DATA!CQ38,IF(AND($B$10="Female reproductive",$B$12="2011/12"),DATA!CQ73,IF(AND($B$10="Female reproductive",$B$12=2013),DATA!CQ108,IF(AND($B$10="Female reproductive",$B$12=2014),DATA!CQ143,IF(AND($B$10="In situ urinary",$B$12=2010),DATA!CZ38,IF(AND($B$10="In situ urinary",$B$12="2011/12"),DATA!CZ73,IF(AND($B$10="In situ urinary",$B$12=2013),DATA!CZ108,IF(AND($B$10="In situ urinary",$B$12=2014),DATA!CZ143,IF(AND($B$10="All sites",$B$12=2010),DATA!E38,IF(AND($B$10="All sites",$B$12="2011/12"),DATA!E73,IF(AND($B$10="All sites",$B$12=2013),DATA!E108,IF(AND($B$10="All sites",$B$12=2014),DATA!E143,FALSE))))))))))))))))))))))))))))))))))))))))))))))))</f>
        <v>14</v>
      </c>
      <c r="H39" s="19">
        <f>IF(AND($B$10="Colorectal",$B$12=2010),DATA!O38,IF(AND($B$10="Colorectal",$B$12="2011/12"),DATA!O73,IF(AND($B$10="Colorectal",$B$12=2013),DATA!O108,IF(AND($B$10="Colorectal",$B$12=2014),DATA!O143,IF(AND($B$10="Lung",$B$12=2010),DATA!X38,IF(AND($B$10="Lung",$B$12="2011/12"),DATA!X73,IF(AND($B$10="Lung",$B$12=2013),DATA!X108,IF(AND($B$10="Lung",$B$12=2014),DATA!X143,IF(AND($B$10="Breast",$B$12=2010),DATA!AG38,IF(AND($B$10="Breast",$B$12="2011/12"),DATA!AG73,IF(AND($B$10="Breast",$B$12=2013),DATA!AG108,IF(AND($B$10="Breast",$B$12=2014),DATA!AG143,IF(AND($B$10="Prostate",$B$12=2010),DATA!AP38,IF(AND($B$10="Prostate",$B$12="2011/12"),DATA!AP73,IF(AND($B$10="Prostate",$B$12=2013),DATA!AP108,IF(AND($B$10="Prostate",$B$12=2014),DATA!AP108,IF(AND($B$10="Head and neck",$B$12=2010),DATA!AY38,IF(AND($B$10="Head and neck",$B$12="2011/12"),DATA!AY73,IF(AND($B$10="Head and neck",$B$12=2013),DATA!AY108,IF(AND($B$10="Head and neck",$B$12=2014),DATA!AY143,IF(AND($B$10="Upper GI",$B$12=2010),DATA!BH38,IF(AND($B$10="Upper GI",$B$12="2011/12"),DATA!BH73,IF(AND($B$10="Upper GI",$B$12=2013),DATA!BH108,IF(AND($B$10="Upper GI",$B$12=2014),DATA!BH143,IF(AND($B$10="Bladder",$B$12=2010),DATA!BQ38,IF(AND($B$10="Bladder",$B$12="2011/12"),DATA!BQ73,IF(AND($B$10="Bladder",$B$12=2013),DATA!BQ108,IF(AND($B$10="Bladder",$B$12=2014),DATA!BQ143,IF(AND($B$10="Haematological",$B$12=2010),DATA!BZ38,IF(AND($B$10="Haematological",$B$12="2011/12"),DATA!BZ73,IF(AND($B$10="Haematological",$B$12=2013),DATA!BZ108,IF(AND($B$10="Haematological",$B$12=2014),DATA!BZ143,IF(AND($B$10="Skin",$B$12=2010),DATA!CI38,IF(AND($B$10="Skin",$B$12="2011/12"),DATA!CI73,IF(AND($B$10="Skin",$B$12=2013),DATA!CI108,IF(AND($B$10="Skin",$B$12=2014),DATA!CI143,IF(AND($B$10="Female reproductive",$B$12=2010),DATA!CR38,IF(AND($B$10="Female reproductive",$B$12="2011/12"),DATA!CR73,IF(AND($B$10="Female reproductive",$B$12=2013),DATA!CR108,IF(AND($B$10="Female reproductive",$B$12=2014),DATA!CR143,IF(AND($B$10="In situ urinary",$B$12=2010),DATA!DA38,IF(AND($B$10="In situ urinary",$B$12="2011/12"),DATA!DA73,IF(AND($B$10="In situ urinary",$B$12=2013),DATA!DA108,IF(AND($B$10="In situ urinary",$B$12=2014),DATA!DA143,IF(AND($B$10="All sites",$B$12=2010),DATA!F38,IF(AND($B$10="All sites",$B$12="2011/12"),DATA!F73,IF(AND($B$10="All sites",$B$12=2013),DATA!F108,IF(AND($B$10="All sites",$B$12=2014),DATA!F143,FALSE))))))))))))))))))))))))))))))))))))))))))))))))</f>
        <v>0.5</v>
      </c>
      <c r="I39" s="161">
        <f>IF(AND($B$10="Colorectal",$B$12=2010),DATA!P38,IF(AND($B$10="Colorectal",$B$12="2011/12"),DATA!P73,IF(AND($B$10="Colorectal",$B$12=2013),DATA!P108,IF(AND($B$10="Colorectal",$B$12=2014),DATA!P143,IF(AND($B$10="Lung",$B$12=2010),DATA!Y38,IF(AND($B$10="Lung",$B$12="2011/12"),DATA!Y73,IF(AND($B$10="Lung",$B$12=2013),DATA!Y108,IF(AND($B$10="Lung",$B$12=2014),DATA!Y143,IF(AND($B$10="Breast",$B$12=2010),DATA!AH38,IF(AND($B$10="Breast",$B$12="2011/12"),DATA!AH73,IF(AND($B$10="Breast",$B$12=2013),DATA!AH108,IF(AND($B$10="Breast",$B$12=2014),DATA!AH143,IF(AND($B$10="Prostate",$B$12=2010),DATA!AQ38,IF(AND($B$10="Prostate",$B$12="2011/12"),DATA!AQ73,IF(AND($B$10="Prostate",$B$12=2013),DATA!AQ108,IF(AND($B$10="Prostate",$B$12=2014),DATA!AQ108,IF(AND($B$10="Head and neck",$B$12=2010),DATA!AZ38,IF(AND($B$10="Head and neck",$B$12="2011/12"),DATA!AZ73,IF(AND($B$10="Head and neck",$B$12=2013),DATA!AZ108,IF(AND($B$10="Head and neck",$B$12=2014),DATA!AZ143,IF(AND($B$10="Upper GI",$B$12=2010),DATA!BI38,IF(AND($B$10="Upper GI",$B$12="2011/12"),DATA!BI73,IF(AND($B$10="Upper GI",$B$12=2013),DATA!BI108,IF(AND($B$10="Upper GI",$B$12=2014),DATA!BI143,IF(AND($B$10="Bladder",$B$12=2010),DATA!BR38,IF(AND($B$10="Bladder",$B$12="2011/12"),DATA!BR73,IF(AND($B$10="Bladder",$B$12=2013),DATA!BR108,IF(AND($B$10="Bladder",$B$12=2014),DATA!BR143,IF(AND($B$10="Haematological",$B$12=2010),DATA!CA38,IF(AND($B$10="Haematological",$B$12="2011/12"),DATA!CA73,IF(AND($B$10="Haematological",$B$12=2013),DATA!CA108,IF(AND($B$10="Haematological",$B$12=2014),DATA!CA143,IF(AND($B$10="Skin",$B$12=2010),DATA!CJ38,IF(AND($B$10="Skin",$B$12="2011/12"),DATA!CJ73,IF(AND($B$10="Skin",$B$12=2013),DATA!CJ108,IF(AND($B$10="Skin",$B$12=2014),DATA!CJ143,IF(AND($B$10="Female reproductive",$B$12=2010),DATA!CS38,IF(AND($B$10="Female reproductive",$B$12="2011/12"),DATA!CS73,IF(AND($B$10="Female reproductive",$B$12=2013),DATA!CS108,IF(AND($B$10="Female reproductive",$B$12=2014),DATA!CS143,IF(AND($B$10="In situ urinary",$B$12=2010),DATA!DB38,IF(AND($B$10="In situ urinary",$B$12="2011/12"),DATA!DB73,IF(AND($B$10="In situ urinary",$B$12=2013),DATA!DB108,IF(AND($B$10="In situ urinary",$B$12=2014),DATA!DB143,IF(AND($B$10="All sites",$B$12=2010),DATA!G38,IF(AND($B$10="All sites",$B$12="2011/12"),DATA!G73,IF(AND($B$10="All sites",$B$12=2013),DATA!G108,IF(AND($B$10="All sites",$B$12=2014),DATA!G143,FALSE))))))))))))))))))))))))))))))))))))))))))))))))</f>
        <v>0</v>
      </c>
      <c r="J39" s="19">
        <f>IF(AND($B$10="Colorectal",$B$12=2010),DATA!Q38,IF(AND($B$10="Colorectal",$B$12="2011/12"),DATA!Q73,IF(AND($B$10="Colorectal",$B$12=2013),DATA!Q108,IF(AND($B$10="Colorectal",$B$12=2014),DATA!Q143,IF(AND($B$10="Lung",$B$12=2010),DATA!Z38,IF(AND($B$10="Lung",$B$12="2011/12"),DATA!Z73,IF(AND($B$10="Lung",$B$12=2013),DATA!Z108,IF(AND($B$10="Lung",$B$12=2014),DATA!Z143,IF(AND($B$10="Breast",$B$12=2010),DATA!AI38,IF(AND($B$10="Breast",$B$12="2011/12"),DATA!AI73,IF(AND($B$10="Breast",$B$12=2013),DATA!AI108,IF(AND($B$10="Breast",$B$12=2014),DATA!AI143,IF(AND($B$10="Prostate",$B$12=2010),DATA!AR38,IF(AND($B$10="Prostate",$B$12="2011/12"),DATA!AR73,IF(AND($B$10="Prostate",$B$12=2013),DATA!AR108,IF(AND($B$10="Prostate",$B$12=2014),DATA!AR108,IF(AND($B$10="Head and neck",$B$12=2010),DATA!BA38,IF(AND($B$10="Head and neck",$B$12="2011/12"),DATA!BA73,IF(AND($B$10="Head and neck",$B$12=2013),DATA!BA108,IF(AND($B$10="Head and neck",$B$12=2014),DATA!BA143,IF(AND($B$10="Upper GI",$B$12=2010),DATA!BJ38,IF(AND($B$10="Upper GI",$B$12="2011/12"),DATA!BJ73,IF(AND($B$10="Upper GI",$B$12=2013),DATA!BJ108,IF(AND($B$10="Upper GI",$B$12=2014),DATA!BJ143,IF(AND($B$10="Bladder",$B$12=2010),DATA!BS38,IF(AND($B$10="Bladder",$B$12="2011/12"),DATA!BS73,IF(AND($B$10="Bladder",$B$12=2013),DATA!BS108,IF(AND($B$10="Bladder",$B$12=2014),DATA!BS143,IF(AND($B$10="Haematological",$B$12=2010),DATA!CB38,IF(AND($B$10="Haematological",$B$12="2011/12"),DATA!CB73,IF(AND($B$10="Haematological",$B$12=2013),DATA!CB108,IF(AND($B$10="Haematological",$B$12=2014),DATA!CB143,IF(AND($B$10="Skin",$B$12=2010),DATA!CK38,IF(AND($B$10="Skin",$B$12="2011/12"),DATA!CK73,IF(AND($B$10="Skin",$B$12=2013),DATA!CK108,IF(AND($B$10="Skin",$B$12=2014),DATA!CK143,IF(AND($B$10="Female reproductive",$B$12=2010),DATA!CT38,IF(AND($B$10="Female reproductive",$B$12="2011/12"),DATA!CT73,IF(AND($B$10="Female reproductive",$B$12=2013),DATA!CT108,IF(AND($B$10="Female reproductive",$B$12=2014),DATA!CT143,IF(AND($B$10="In situ urinary",$B$12=2010),DATA!DC38,IF(AND($B$10="In situ urinary",$B$12="2011/12"),DATA!DC73,IF(AND($B$10="In situ urinary",$B$12=2013),DATA!DC108,IF(AND($B$10="In situ urinary",$B$12=2014),DATA!DC143,IF(AND($B$10="All sites",$B$12=2010),DATA!H38,IF(AND($B$10="All sites",$B$12="2011/12"),DATA!H73,IF(AND($B$10="All sites",$B$12=2013),DATA!H108,IF(AND($B$10="All sites",$B$12=2014),DATA!H143,FALSE))))))))))))))))))))))))))))))))))))))))))))))))</f>
        <v>0</v>
      </c>
      <c r="K39" s="167">
        <f>IF(AND($B$10="Colorectal",$B$12=2010),DATA!R38,IF(AND($B$10="Colorectal",$B$12="2011/12"),DATA!R73,IF(AND($B$10="Colorectal",$B$12=2013),DATA!R108,IF(AND($B$10="Colorectal",$B$12=2014),DATA!R143,IF(AND($B$10="Lung",$B$12=2010),DATA!AA38,IF(AND($B$10="Lung",$B$12="2011/12"),DATA!AA73,IF(AND($B$10="Lung",$B$12=2013),DATA!AA108,IF(AND($B$10="Lung",$B$12=2014),DATA!AA143,IF(AND($B$10="Breast",$B$12=2010),DATA!AJ38,IF(AND($B$10="Breast",$B$12="2011/12"),DATA!AJ73,IF(AND($B$10="Breast",$B$12=2013),DATA!AJ108,IF(AND($B$10="Breast",$B$12=2014),DATA!AJ143,IF(AND($B$10="Prostate",$B$12=2010),DATA!AS38,IF(AND($B$10="Prostate",$B$12="2011/12"),DATA!AS73,IF(AND($B$10="Prostate",$B$12=2013),DATA!AS108,IF(AND($B$10="Prostate",$B$12=2014),DATA!AS108,IF(AND($B$10="Head and neck",$B$12=2010),DATA!BB38,IF(AND($B$10="Head and neck",$B$12="2011/12"),DATA!BB73,IF(AND($B$10="Head and neck",$B$12=2013),DATA!BB108,IF(AND($B$10="Head and neck",$B$12=2014),DATA!BB143,IF(AND($B$10="Upper GI",$B$12=2010),DATA!BK38,IF(AND($B$10="Upper GI",$B$12="2011/12"),DATA!BK73,IF(AND($B$10="Upper GI",$B$12=2013),DATA!BK108,IF(AND($B$10="Upper GI",$B$12=2014),DATA!BK143,IF(AND($B$10="Bladder",$B$12=2010),DATA!BT38,IF(AND($B$10="Bladder",$B$12="2011/12"),DATA!BT73,IF(AND($B$10="Bladder",$B$12=2013),DATA!BT108,IF(AND($B$10="Bladder",$B$12=2014),DATA!BT143,IF(AND($B$10="Haematological",$B$12=2010),DATA!CC38,IF(AND($B$10="Haematological",$B$12="2011/12"),DATA!CC73,IF(AND($B$10="Haematological",$B$12=2013),DATA!CC108,IF(AND($B$10="Haematological",$B$12=2014),DATA!CC143,IF(AND($B$10="Skin",$B$12=2010),DATA!CL38,IF(AND($B$10="Skin",$B$12="2011/12"),DATA!CL73,IF(AND($B$10="Skin",$B$12=2013),DATA!CL108,IF(AND($B$10="Skin",$B$12=2014),DATA!CL143,IF(AND($B$10="Female reproductive",$B$12=2010),DATA!CU38,IF(AND($B$10="Female reproductive",$B$12="2011/12"),DATA!CU73,IF(AND($B$10="Female reproductive",$B$12=2013),DATA!CU108,IF(AND($B$10="Female reproductive",$B$12=2014),DATA!CU143,IF(AND($B$10="In situ urinary",$B$12=2010),DATA!DD38,IF(AND($B$10="In situ urinary",$B$12="2011/12"),DATA!DD73,IF(AND($B$10="In situ urinary",$B$12=2013),DATA!DD108,IF(AND($B$10="In situ urinary",$B$12=2014),DATA!DD143,IF(AND($B$10="All sites",$B$12=2010),DATA!I38,IF(AND($B$10="All sites",$B$12="2011/12"),DATA!I73,IF(AND($B$10="All sites",$B$12=2013),DATA!I108,IF(AND($B$10="All sites",$B$12=2014),DATA!I143,FALSE))))))))))))))))))))))))))))))))))))))))))))))))</f>
        <v>0.5</v>
      </c>
      <c r="L39" s="19" t="str">
        <f>IF(AND($B$10="Colorectal",$B$12=2010),DATA!S38,IF(AND($B$10="Colorectal",$B$12="2011/12"),DATA!S73,IF(AND($B$10="Colorectal",$B$12=2013),DATA!S108,IF(AND($B$10="Colorectal",$B$12=2014),DATA!S143,IF(AND($B$10="Lung",$B$12=2010),DATA!AB38,IF(AND($B$10="Lung",$B$12="2011/12"),DATA!AB73,IF(AND($B$10="Lung",$B$12=2013),DATA!AB108,IF(AND($B$10="Lung",$B$12=2014),DATA!AB143,IF(AND($B$10="Breast",$B$12=2010),DATA!AK38,IF(AND($B$10="Breast",$B$12="2011/12"),DATA!AK73,IF(AND($B$10="Breast",$B$12=2013),DATA!AK108,IF(AND($B$10="Breast",$B$12=2014),DATA!AK143,IF(AND($B$10="Prostate",$B$12=2010),DATA!AT38,IF(AND($B$10="Prostate",$B$12="2011/12"),DATA!AT73,IF(AND($B$10="Prostate",$B$12=2013),DATA!AT108,IF(AND($B$10="Prostate",$B$12=2014),DATA!AT108,IF(AND($B$10="Head and neck",$B$12=2010),DATA!BC38,IF(AND($B$10="Head and neck",$B$12="2011/12"),DATA!BC73,IF(AND($B$10="Head and neck",$B$12=2013),DATA!BC108,IF(AND($B$10="Head and neck",$B$12=2014),DATA!BC143,IF(AND($B$10="Upper GI",$B$12=2010),DATA!BL38,IF(AND($B$10="Upper GI",$B$12="2011/12"),DATA!BL73,IF(AND($B$10="Upper GI",$B$12=2013),DATA!BL108,IF(AND($B$10="Upper GI",$B$12=2014),DATA!BL143,IF(AND($B$10="Bladder",$B$12=2010),DATA!BU38,IF(AND($B$10="Bladder",$B$12="2011/12"),DATA!BU73,IF(AND($B$10="Bladder",$B$12=2013),DATA!BU108,IF(AND($B$10="Bladder",$B$12=2014),DATA!BU143,IF(AND($B$10="Haematological",$B$12=2010),DATA!CD38,IF(AND($B$10="Haematological",$B$12="2011/12"),DATA!CD73,IF(AND($B$10="Haematological",$B$12=2013),DATA!CD108,IF(AND($B$10="Haematological",$B$12=2014),DATA!CD143,IF(AND($B$10="Skin",$B$12=2010),DATA!CM38,IF(AND($B$10="Skin",$B$12="2011/12"),DATA!CM73,IF(AND($B$10="Skin",$B$12=2013),DATA!CM108,IF(AND($B$10="Skin",$B$12=2014),DATA!CM143,IF(AND($B$10="Female reproductive",$B$12=2010),DATA!CV38,IF(AND($B$10="Female reproductive",$B$12="2011/12"),DATA!CV73,IF(AND($B$10="Female reproductive",$B$12=2013),DATA!CV108,IF(AND($B$10="Female reproductive",$B$12=2014),DATA!CV143,IF(AND($B$10="In situ urinary",$B$12=2010),DATA!DE38,IF(AND($B$10="In situ urinary",$B$12="2011/12"),DATA!DE73,IF(AND($B$10="In situ urinary",$B$12=2013),DATA!DE108,IF(AND($B$10="In situ urinary",$B$12=2014),DATA!DE143,IF(AND($B$10="All sites",$B$12=2010),DATA!J38,IF(AND($B$10="All sites",$B$12="2011/12"),DATA!J73,IF(AND($B$10="All sites",$B$12=2013),DATA!J108,IF(AND($B$10="All sites",$B$12=2014),DATA!J143,FALSE))))))))))))))))))))))))))))))))))))))))))))))))</f>
        <v>N/A</v>
      </c>
      <c r="M39" s="2"/>
    </row>
    <row r="40" spans="1:14" s="1" customFormat="1" ht="12.6" customHeight="1" x14ac:dyDescent="0.2">
      <c r="E40" s="2"/>
      <c r="F40" s="2"/>
      <c r="G40" s="23"/>
      <c r="H40" s="23"/>
      <c r="I40" s="23"/>
      <c r="J40" s="23"/>
      <c r="K40" s="23"/>
      <c r="L40" s="23"/>
      <c r="M40" s="2"/>
      <c r="N40" s="2"/>
    </row>
  </sheetData>
  <mergeCells count="13">
    <mergeCell ref="B6:B8"/>
    <mergeCell ref="E6:E7"/>
    <mergeCell ref="E9:E14"/>
    <mergeCell ref="E16:E25"/>
    <mergeCell ref="E27:E32"/>
    <mergeCell ref="L2:L3"/>
    <mergeCell ref="G3:H3"/>
    <mergeCell ref="I3:J3"/>
    <mergeCell ref="E34:E39"/>
    <mergeCell ref="E2:F4"/>
    <mergeCell ref="G2:H2"/>
    <mergeCell ref="I2:J2"/>
    <mergeCell ref="K2:K3"/>
  </mergeCells>
  <dataValidations count="2">
    <dataValidation type="list" allowBlank="1" showInputMessage="1" showErrorMessage="1" sqref="B10">
      <formula1>$B$16:$B$27</formula1>
    </dataValidation>
    <dataValidation type="list" allowBlank="1" showInputMessage="1" showErrorMessage="1" sqref="B12">
      <formula1>$C$16:$C$19</formula1>
    </dataValidation>
  </dataValidations>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
  <sheetViews>
    <sheetView showGridLines="0" zoomScaleNormal="100" workbookViewId="0">
      <selection activeCell="F27" sqref="F27"/>
    </sheetView>
  </sheetViews>
  <sheetFormatPr defaultColWidth="0" defaultRowHeight="0" customHeight="1" zeroHeight="1" x14ac:dyDescent="0.25"/>
  <cols>
    <col min="1" max="1" width="5.7109375" style="47" customWidth="1"/>
    <col min="2" max="2" width="24" customWidth="1"/>
    <col min="3" max="3" width="9.140625" style="47" customWidth="1"/>
    <col min="4" max="4" width="12.85546875" style="47" customWidth="1"/>
    <col min="5" max="5" width="20.42578125" style="47" customWidth="1"/>
    <col min="6" max="6" width="24.28515625" style="47" customWidth="1"/>
    <col min="7" max="12" width="13.7109375" style="81" customWidth="1"/>
    <col min="13" max="14" width="9.140625" style="46" customWidth="1"/>
    <col min="15" max="19" width="9.140625" style="47" customWidth="1"/>
    <col min="20" max="21" width="0" hidden="1" customWidth="1"/>
    <col min="22" max="16384" width="9.140625" hidden="1"/>
  </cols>
  <sheetData>
    <row r="1" spans="1:19" s="47" customFormat="1" ht="12" customHeight="1" thickBot="1" x14ac:dyDescent="0.3">
      <c r="A1" s="44"/>
      <c r="B1" s="44"/>
      <c r="C1" s="44"/>
      <c r="D1" s="44"/>
      <c r="E1" s="44"/>
      <c r="F1" s="44"/>
      <c r="G1" s="45"/>
      <c r="H1" s="45"/>
      <c r="I1" s="45"/>
      <c r="J1" s="45"/>
      <c r="K1" s="45"/>
      <c r="L1" s="45"/>
      <c r="M1" s="45"/>
      <c r="N1" s="45"/>
      <c r="O1" s="44"/>
      <c r="P1" s="44"/>
      <c r="Q1" s="44"/>
      <c r="R1" s="44"/>
      <c r="S1" s="44"/>
    </row>
    <row r="2" spans="1:19" ht="15" customHeight="1" thickBot="1" x14ac:dyDescent="0.3">
      <c r="A2" s="44"/>
      <c r="B2" s="44"/>
      <c r="C2" s="44"/>
      <c r="D2" s="44"/>
      <c r="E2" s="201" t="str">
        <f>B10</f>
        <v>All sites</v>
      </c>
      <c r="F2" s="202"/>
      <c r="G2" s="185" t="s">
        <v>56</v>
      </c>
      <c r="H2" s="185"/>
      <c r="I2" s="185" t="s">
        <v>57</v>
      </c>
      <c r="J2" s="185"/>
      <c r="K2" s="185" t="s">
        <v>58</v>
      </c>
      <c r="L2" s="185"/>
      <c r="M2" s="185" t="s">
        <v>59</v>
      </c>
      <c r="N2" s="171"/>
      <c r="O2" s="44"/>
      <c r="P2" s="44"/>
      <c r="Q2" s="44"/>
      <c r="R2" s="44"/>
      <c r="S2" s="44"/>
    </row>
    <row r="3" spans="1:19" ht="15.75" customHeight="1" thickBot="1" x14ac:dyDescent="0.3">
      <c r="A3" s="44"/>
      <c r="B3" s="48" t="s">
        <v>4</v>
      </c>
      <c r="C3" s="49"/>
      <c r="D3" s="44"/>
      <c r="E3" s="203"/>
      <c r="F3" s="204"/>
      <c r="G3" s="195" t="str">
        <f>CONCATENATE("N = ",(IF(AND($B$10="Colorectal"),DATA!O4,IF(AND($B$10="Lung"),DATA!X4,IF(AND($B$10="Breast"),DATA!AG4,IF(AND($B$10="Prostate"),DATA!AP4,IF(AND($B$10="Prostate"),DATA!AO4,IF(AND($B$10="Head and neck"),DATA!AY4,IF(AND($B$10="Upper GI"),DATA!BH4,IF(AND($B$10="Bladder"),DATA!BQ4,IF(AND($B$10="Haematological"),DATA!BZ4,IF(AND($B$10="Skin"),DATA!CI4,IF(AND($B$10="Female reproductive"),DATA!CR4,IF(AND($B$10="In situ urinary"),DATA!DA4,IF(AND($B$10="All sites"),DATA!F4,FALSE)))))))))))))))</f>
        <v>N = 55941</v>
      </c>
      <c r="H3" s="196"/>
      <c r="I3" s="197" t="str">
        <f>CONCATENATE("N = ",(IF(AND($B$10="Colorectal"),DATA!O39,IF(AND($B$10="Lung"),DATA!X39,IF(AND($B$10="Breast"),DATA!AG39,IF(AND($B$10="Prostate"),DATA!AP39,IF(AND($B$10="Prostate"),DATA!AO39,IF(AND($B$10="Head and neck"),DATA!AY39,IF(AND($B$10="Upper GI"),DATA!BH39,IF(AND($B$10="Bladder"),DATA!BQ39,IF(AND($B$10="Haematological"),DATA!BZ39,IF(AND($B$10="Skin"),DATA!CI39,IF(AND($B$10="Female reproductive"),DATA!CR39,IF(AND($B$10="In situ urinary"),DATA!DA39,IF(AND($B$10="All sites"),DATA!F39,FALSE)))))))))))))))</f>
        <v>N = 59919</v>
      </c>
      <c r="J3" s="197"/>
      <c r="K3" s="197" t="str">
        <f>CONCATENATE("N = ",(IF(AND($B$10="Colorectal"),DATA!O74,IF(AND($B$10="Lung"),DATA!X74,IF(AND($B$10="Breast"),DATA!AG74,IF(AND($B$10="Prostate"),DATA!AP74,IF(AND($B$10="Prostate"),DATA!AO74,IF(AND($B$10="Head and neck"),DATA!AY74,IF(AND($B$10="Upper GI"),DATA!BH74,IF(AND($B$10="Bladder"),DATA!BQ74,IF(AND($B$10="Haematological"),DATA!BZ74,IF(AND($B$10="Skin"),DATA!CI74,IF(AND($B$10="Female reproductive"),DATA!CR74,IF(AND($B$10="In situ urinary"),DATA!DA74,IF(AND($B$10="All sites"),DATA!F74,FALSE)))))))))))))))</f>
        <v>N = 57906</v>
      </c>
      <c r="L3" s="197"/>
      <c r="M3" s="50" t="str">
        <f>CONCATENATE("N = ",(IF(AND($B$10="Colorectal"),DATA!Q74,IF(AND($B$10="Lung"),DATA!Z74,IF(AND($B$10="Breast"),DATA!AI74,IF(AND($B$10="Prostate"),DATA!AR74,IF(AND($B$10="Prostate"),DATA!AQ74,IF(AND($B$10="Head and neck"),DATA!BA74,IF(AND($B$10="Upper GI"),DATA!BJ74,IF(AND($B$10="Bladder"),DATA!BS74,IF(AND($B$10="Haematological"),DATA!CB74,IF(AND($B$10="Skin"),DATA!CK74,IF(AND($B$10="Female reproductive"),DATA!CT74,IF(AND($B$10="In situ urinary"),DATA!DC74,IF(AND($B$10="All sites"),DATA!H74,FALSE)))))))))))))))</f>
        <v>N = 445663</v>
      </c>
      <c r="N3" s="51"/>
      <c r="O3" s="44"/>
      <c r="P3" s="44"/>
      <c r="Q3" s="44"/>
      <c r="R3" s="44"/>
      <c r="S3" s="44"/>
    </row>
    <row r="4" spans="1:19" ht="13.5" customHeight="1" thickBot="1" x14ac:dyDescent="0.3">
      <c r="A4" s="44"/>
      <c r="B4" s="52" t="s">
        <v>5</v>
      </c>
      <c r="C4" s="53"/>
      <c r="D4" s="44"/>
      <c r="E4" s="205"/>
      <c r="F4" s="206"/>
      <c r="G4" s="149" t="s">
        <v>6</v>
      </c>
      <c r="H4" s="10" t="s">
        <v>60</v>
      </c>
      <c r="I4" s="9" t="s">
        <v>6</v>
      </c>
      <c r="J4" s="10" t="s">
        <v>60</v>
      </c>
      <c r="K4" s="9" t="s">
        <v>6</v>
      </c>
      <c r="L4" s="10" t="s">
        <v>60</v>
      </c>
      <c r="M4" s="9" t="s">
        <v>6</v>
      </c>
      <c r="N4" s="54" t="s">
        <v>60</v>
      </c>
      <c r="O4" s="44"/>
      <c r="P4" s="44"/>
      <c r="Q4" s="44"/>
      <c r="R4" s="44"/>
      <c r="S4" s="44"/>
    </row>
    <row r="5" spans="1:19" ht="12" customHeight="1" thickBot="1" x14ac:dyDescent="0.3">
      <c r="A5" s="44"/>
      <c r="B5" s="55"/>
      <c r="C5" s="56"/>
      <c r="D5" s="44"/>
      <c r="E5" s="21"/>
      <c r="F5" s="57"/>
      <c r="G5" s="58"/>
      <c r="H5" s="59"/>
      <c r="I5" s="58"/>
      <c r="J5" s="59"/>
      <c r="K5" s="58"/>
      <c r="L5" s="59"/>
      <c r="M5" s="58"/>
      <c r="N5" s="59"/>
      <c r="O5" s="44"/>
      <c r="P5" s="44"/>
      <c r="Q5" s="44"/>
      <c r="R5" s="44"/>
      <c r="S5" s="44"/>
    </row>
    <row r="6" spans="1:19" ht="12" customHeight="1" x14ac:dyDescent="0.25">
      <c r="A6" s="44"/>
      <c r="B6" s="189" t="s">
        <v>61</v>
      </c>
      <c r="C6" s="56"/>
      <c r="D6" s="56"/>
      <c r="E6" s="192" t="s">
        <v>12</v>
      </c>
      <c r="F6" s="14" t="s">
        <v>13</v>
      </c>
      <c r="G6" s="25">
        <f>IF(AND($B$10="Colorectal"),DATA!N5,IF(AND($B$10="Lung"),DATA!W5,IF(AND($B$10="Breast"),DATA!AF5,IF(AND($B$10="Prostate"),DATA!AO5,IF(AND($B$10="Head and neck"),DATA!AX5,IF(AND($B$10="Upper GI"),DATA!BG5,IF(AND($B$10="Bladder"),DATA!BP5,IF(AND($B$10="Haematological"),DATA!BY5,IF(AND($B$10="Skin"),DATA!CH5,IF(AND($B$10="Female reproductive"),DATA!CQ5,IF(AND($B$10="In situ urinary"),DATA!CZ5,IF(AND($B$10="All sites"),DATA!E5,FALSE))))))))))))</f>
        <v>25894</v>
      </c>
      <c r="H6" s="60">
        <f>IF(AND($B$10="Colorectal"),DATA!O5,IF(AND($B$10="Lung"),DATA!X5,IF(AND($B$10="Breast"),DATA!AG5,IF(AND($B$10="Prostate"),DATA!AP5,IF(AND($B$10="Head and neck"),DATA!AY5,IF(AND($B$10="Upper GI"),DATA!BH5,IF(AND($B$10="Bladder"),DATA!BQ5,IF(AND($B$10="Haematological"),DATA!BZ5,IF(AND($B$10="Skin"),DATA!CI5,IF(AND($B$10="Female reproductive"),DATA!CR5,IF(AND($B$10="In situ urinary"),DATA!DA5,IF(AND($B$10="All sites"),DATA!F5,FALSE))))))))))))</f>
        <v>46.3</v>
      </c>
      <c r="I6" s="25">
        <f>IF(AND($B$10="Colorectal"),DATA!N40,IF(AND($B$10="Lung"),DATA!W40,IF(AND($B$10="Breast"),DATA!AF40,IF(AND($B$10="Prostate"),DATA!AO40,IF(AND($B$10="Head and neck"),DATA!AX40,IF(AND($B$10="Upper GI"),DATA!BG40,IF(AND($B$10="Bladder"),DATA!BP40,IF(AND($B$10="Haematological"),DATA!BY40,IF(AND($B$10="Skin"),DATA!CH40,IF(AND($B$10="Female reproductive"),DATA!CQ40,IF(AND($B$10="In situ urinary"),DATA!CZ40,IF(AND($B$10="All sites"),DATA!E40,FALSE))))))))))))</f>
        <v>28048</v>
      </c>
      <c r="J6" s="15">
        <f>IF(AND($B$10="Colorectal"),DATA!O40,IF(AND($B$10="Lung"),DATA!X40,IF(AND($B$10="Breast"),DATA!AG40,IF(AND($B$10="Prostate"),DATA!AP40,IF(AND($B$10="Head and neck"),DATA!AY40,IF(AND($B$10="Upper GI"),DATA!BH40,IF(AND($B$10="Bladder"),DATA!BQ40,IF(AND($B$10="Haematological"),DATA!BZ40,IF(AND($B$10="Skin"),DATA!CI40,IF(AND($B$10="Female reproductive"),DATA!CR40,IF(AND($B$10="In situ urinary"),DATA!DA40,IF(AND($B$10="All sites"),DATA!F40,FALSE))))))))))))</f>
        <v>46.8</v>
      </c>
      <c r="K6" s="25">
        <f>IF(AND($B$10="Colorectal"),DATA!N75,IF(AND($B$10="Lung"),DATA!W75,IF(AND($B$10="Breast"),DATA!AF75,IF(AND($B$10="Prostate"),DATA!AO75,IF(AND($B$10="Head and neck"),DATA!AX75,IF(AND($B$10="Upper GI"),DATA!BG75,IF(AND($B$10="Bladder"),DATA!BP75,IF(AND($B$10="Haematological"),DATA!BY75,IF(AND($B$10="Skin"),DATA!CH75,IF(AND($B$10="Female reproductive"),DATA!CQ75,IF(AND($B$10="In situ urinary"),DATA!CZ75,IF(AND($B$10="All sites"),DATA!E75,FALSE))))))))))))</f>
        <v>26896</v>
      </c>
      <c r="L6" s="15">
        <f>IF(AND($B$10="Colorectal"),DATA!O75,IF(AND($B$10="Lung"),DATA!X75,IF(AND($B$10="Breast"),DATA!AG75,IF(AND($B$10="Prostate"),DATA!AP75,IF(AND($B$10="Head and neck"),DATA!AY75,IF(AND($B$10="Upper GI"),DATA!BH75,IF(AND($B$10="Bladder"),DATA!BQ75,IF(AND($B$10="Haematological"),DATA!BZ75,IF(AND($B$10="Skin"),DATA!CI75,IF(AND($B$10="Female reproductive"),DATA!CR75,IF(AND($B$10="In situ urinary"),DATA!DA75,IF(AND($B$10="All sites"),DATA!F75,FALSE))))))))))))</f>
        <v>46.4</v>
      </c>
      <c r="M6" s="25">
        <f>IF(AND($B$10="Colorectal"),DATA!N110,IF(AND($B$10="Lung"),DATA!W110,IF(AND($B$10="Breast"),DATA!AF110,IF(AND($B$10="Prostate"),DATA!AO110,IF(AND($B$10="Head and neck"),DATA!AX110,IF(AND($B$10="Upper GI"),DATA!BG110,IF(AND($B$10="Bladder"),DATA!BP110,IF(AND($B$10="Haematological"),DATA!BY110,IF(AND($B$10="Skin"),DATA!CH110,IF(AND($B$10="Female reproductive"),DATA!CQ110,IF(AND($B$10="In situ urinary"),DATA!CZ110,IF(AND($B$10="All sites"),DATA!E110,FALSE))))))))))))</f>
        <v>27981</v>
      </c>
      <c r="N6" s="61">
        <f>IF(AND($B$10="Colorectal"),DATA!O110,IF(AND($B$10="Lung"),DATA!X110,IF(AND($B$10="Breast"),DATA!AG110,IF(AND($B$10="Prostate"),DATA!AP110,IF(AND($B$10="Head and neck"),DATA!AY110,IF(AND($B$10="Upper GI"),DATA!BH110,IF(AND($B$10="Bladder"),DATA!BQ110,IF(AND($B$10="Haematological"),DATA!BZ110,IF(AND($B$10="Skin"),DATA!CI110,IF(AND($B$10="Female reproductive"),DATA!CR110,IF(AND($B$10="In situ urinary"),DATA!DA110,IF(AND($B$10="All sites"),DATA!F110,FALSE))))))))))))</f>
        <v>46.9</v>
      </c>
      <c r="O6" s="44"/>
      <c r="P6" s="44"/>
      <c r="Q6" s="44"/>
      <c r="R6" s="44"/>
      <c r="S6" s="44"/>
    </row>
    <row r="7" spans="1:19" ht="12" customHeight="1" thickBot="1" x14ac:dyDescent="0.3">
      <c r="A7" s="44"/>
      <c r="B7" s="190"/>
      <c r="C7" s="56"/>
      <c r="D7" s="56"/>
      <c r="E7" s="194"/>
      <c r="F7" s="17" t="s">
        <v>14</v>
      </c>
      <c r="G7" s="39">
        <f>IF(AND($B$10="Colorectal"),DATA!N6,IF(AND($B$10="Lung"),DATA!W6,IF(AND($B$10="Breast"),DATA!AF6,IF(AND($B$10="Prostate"),DATA!AO6,IF(AND($B$10="Head and neck"),DATA!AX6,IF(AND($B$10="Upper GI"),DATA!BG6,IF(AND($B$10="Bladder"),DATA!BP6,IF(AND($B$10="Haematological"),DATA!BY6,IF(AND($B$10="Skin"),DATA!CH6,IF(AND($B$10="Female reproductive"),DATA!CQ6,IF(AND($B$10="In situ urinary"),DATA!CZ6,IF(AND($B$10="All sites"),DATA!E6,FALSE))))))))))))</f>
        <v>30047</v>
      </c>
      <c r="H7" s="62">
        <f>IF(AND($B$10="Colorectal"),DATA!O6,IF(AND($B$10="Lung"),DATA!X6,IF(AND($B$10="Breast"),DATA!AG6,IF(AND($B$10="Prostate"),DATA!AP6,IF(AND($B$10="Head and neck"),DATA!AY6,IF(AND($B$10="Upper GI"),DATA!BH6,IF(AND($B$10="Bladder"),DATA!BQ6,IF(AND($B$10="Haematological"),DATA!BZ6,IF(AND($B$10="Skin"),DATA!CI6,IF(AND($B$10="Female reproductive"),DATA!CR6,IF(AND($B$10="In situ urinary"),DATA!DA6,IF(AND($B$10="All sites"),DATA!F6,FALSE))))))))))))</f>
        <v>53.7</v>
      </c>
      <c r="I7" s="39">
        <f>IF(AND($B$10="Colorectal"),DATA!N41,IF(AND($B$10="Lung"),DATA!W41,IF(AND($B$10="Breast"),DATA!AF41,IF(AND($B$10="Prostate"),DATA!AO41,IF(AND($B$10="Head and neck"),DATA!AX41,IF(AND($B$10="Upper GI"),DATA!BG41,IF(AND($B$10="Bladder"),DATA!BP41,IF(AND($B$10="Haematological"),DATA!BY41,IF(AND($B$10="Skin"),DATA!CH41,IF(AND($B$10="Female reproductive"),DATA!CQ41,IF(AND($B$10="In situ urinary"),DATA!CZ41,IF(AND($B$10="All sites"),DATA!E41,FALSE))))))))))))</f>
        <v>31871</v>
      </c>
      <c r="J7" s="18">
        <f>IF(AND($B$10="Colorectal"),DATA!O41,IF(AND($B$10="Lung"),DATA!X41,IF(AND($B$10="Breast"),DATA!AG41,IF(AND($B$10="Prostate"),DATA!AP41,IF(AND($B$10="Head and neck"),DATA!AY41,IF(AND($B$10="Upper GI"),DATA!BH41,IF(AND($B$10="Bladder"),DATA!BQ41,IF(AND($B$10="Haematological"),DATA!BZ41,IF(AND($B$10="Skin"),DATA!CI41,IF(AND($B$10="Female reproductive"),DATA!CR41,IF(AND($B$10="In situ urinary"),DATA!DA41,IF(AND($B$10="All sites"),DATA!F41,FALSE))))))))))))</f>
        <v>53.2</v>
      </c>
      <c r="K7" s="39">
        <f>IF(AND($B$10="Colorectal"),DATA!N76,IF(AND($B$10="Lung"),DATA!W76,IF(AND($B$10="Breast"),DATA!AF76,IF(AND($B$10="Prostate"),DATA!AO76,IF(AND($B$10="Head and neck"),DATA!AX76,IF(AND($B$10="Upper GI"),DATA!BG76,IF(AND($B$10="Bladder"),DATA!BP76,IF(AND($B$10="Haematological"),DATA!BY76,IF(AND($B$10="Skin"),DATA!CH76,IF(AND($B$10="Female reproductive"),DATA!CQ76,IF(AND($B$10="In situ urinary"),DATA!CZ76,IF(AND($B$10="All sites"),DATA!E76,FALSE))))))))))))</f>
        <v>31010</v>
      </c>
      <c r="L7" s="18">
        <f>IF(AND($B$10="Colorectal"),DATA!O76,IF(AND($B$10="Lung"),DATA!X76,IF(AND($B$10="Breast"),DATA!AG76,IF(AND($B$10="Prostate"),DATA!AP76,IF(AND($B$10="Head and neck"),DATA!AY76,IF(AND($B$10="Upper GI"),DATA!BH76,IF(AND($B$10="Bladder"),DATA!BQ76,IF(AND($B$10="Haematological"),DATA!BZ76,IF(AND($B$10="Skin"),DATA!CI76,IF(AND($B$10="Female reproductive"),DATA!CR76,IF(AND($B$10="In situ urinary"),DATA!DA76,IF(AND($B$10="All sites"),DATA!F76,FALSE))))))))))))</f>
        <v>53.6</v>
      </c>
      <c r="M7" s="39">
        <f>IF(AND($B$10="Colorectal"),DATA!N111,IF(AND($B$10="Lung"),DATA!W111,IF(AND($B$10="Breast"),DATA!AF111,IF(AND($B$10="Prostate"),DATA!AO111,IF(AND($B$10="Head and neck"),DATA!AX111,IF(AND($B$10="Upper GI"),DATA!BG111,IF(AND($B$10="Bladder"),DATA!BP111,IF(AND($B$10="Haematological"),DATA!BY111,IF(AND($B$10="Skin"),DATA!CH111,IF(AND($B$10="Female reproductive"),DATA!CQ111,IF(AND($B$10="In situ urinary"),DATA!CZ111,IF(AND($B$10="All sites"),DATA!E111,FALSE))))))))))))</f>
        <v>31698</v>
      </c>
      <c r="N7" s="63">
        <f>IF(AND($B$10="Colorectal"),DATA!O111,IF(AND($B$10="Lung"),DATA!X111,IF(AND($B$10="Breast"),DATA!AG111,IF(AND($B$10="Prostate"),DATA!AP111,IF(AND($B$10="Head and neck"),DATA!AY111,IF(AND($B$10="Upper GI"),DATA!BH111,IF(AND($B$10="Bladder"),DATA!BQ111,IF(AND($B$10="Haematological"),DATA!BZ111,IF(AND($B$10="Skin"),DATA!CI111,IF(AND($B$10="Female reproductive"),DATA!CR111,IF(AND($B$10="In situ urinary"),DATA!DA111,IF(AND($B$10="All sites"),DATA!F111,FALSE))))))))))))</f>
        <v>53.1</v>
      </c>
      <c r="O7" s="44"/>
      <c r="P7" s="44"/>
      <c r="Q7" s="44"/>
      <c r="R7" s="44"/>
      <c r="S7" s="44"/>
    </row>
    <row r="8" spans="1:19" ht="12" customHeight="1" thickBot="1" x14ac:dyDescent="0.3">
      <c r="A8" s="44"/>
      <c r="B8" s="191"/>
      <c r="C8" s="56"/>
      <c r="D8" s="56"/>
      <c r="E8" s="64"/>
      <c r="F8" s="22"/>
      <c r="G8" s="65"/>
      <c r="H8" s="66"/>
      <c r="I8" s="23"/>
      <c r="J8" s="24"/>
      <c r="K8" s="23"/>
      <c r="L8" s="24"/>
      <c r="M8" s="23"/>
      <c r="N8" s="67"/>
      <c r="O8" s="44"/>
      <c r="P8" s="44"/>
      <c r="Q8" s="44"/>
      <c r="R8" s="44"/>
      <c r="S8" s="44"/>
    </row>
    <row r="9" spans="1:19" ht="12" customHeight="1" x14ac:dyDescent="0.25">
      <c r="A9" s="44"/>
      <c r="B9" s="44"/>
      <c r="C9" s="44"/>
      <c r="D9" s="44"/>
      <c r="E9" s="207" t="s">
        <v>15</v>
      </c>
      <c r="F9" s="14" t="s">
        <v>16</v>
      </c>
      <c r="G9" s="25">
        <f>IF(AND($B$10="Colorectal"),DATA!N8,IF(AND($B$10="Lung"),DATA!W8,IF(AND($B$10="Breast"),DATA!AF8,IF(AND($B$10="Prostate"),DATA!AO8,IF(AND($B$10="Head and neck"),DATA!AX8,IF(AND($B$10="Upper GI"),DATA!BG8,IF(AND($B$10="Bladder"),DATA!BP8,IF(AND($B$10="Haematological"),DATA!BY8,IF(AND($B$10="Skin"),DATA!CH8,IF(AND($B$10="Female reproductive"),DATA!CQ8,IF(AND($B$10="In situ urinary"),DATA!CZ8,IF(AND($B$10="All sites"),DATA!E8,FALSE))))))))))))</f>
        <v>361</v>
      </c>
      <c r="H9" s="60">
        <f>IF(AND($B$10="Colorectal"),DATA!O8,IF(AND($B$10="Lung"),DATA!X8,IF(AND($B$10="Breast"),DATA!AG8,IF(AND($B$10="Prostate"),DATA!AP8,IF(AND($B$10="Head and neck"),DATA!AY8,IF(AND($B$10="Upper GI"),DATA!BH8,IF(AND($B$10="Bladder"),DATA!BQ8,IF(AND($B$10="Haematological"),DATA!BZ8,IF(AND($B$10="Skin"),DATA!CI8,IF(AND($B$10="Female reproductive"),DATA!CR8,IF(AND($B$10="In situ urinary"),DATA!DA8,IF(AND($B$10="All sites"),DATA!F8,FALSE))))))))))))</f>
        <v>0.6</v>
      </c>
      <c r="I9" s="25">
        <f>IF(AND($B$10="Colorectal"),DATA!N43,IF(AND($B$10="Lung"),DATA!W43,IF(AND($B$10="Breast"),DATA!AF43,IF(AND($B$10="Prostate"),DATA!AO43,IF(AND($B$10="Head and neck"),DATA!AX43,IF(AND($B$10="Upper GI"),DATA!BG43,IF(AND($B$10="Bladder"),DATA!BP43,IF(AND($B$10="Haematological"),DATA!BY43,IF(AND($B$10="Skin"),DATA!CH43,IF(AND($B$10="Female reproductive"),DATA!CQ43,IF(AND($B$10="In situ urinary"),DATA!CZ43,IF(AND($B$10="All sites"),DATA!E43,FALSE))))))))))))</f>
        <v>303</v>
      </c>
      <c r="J9" s="15">
        <f>IF(AND($B$10="Colorectal"),DATA!O43,IF(AND($B$10="Lung"),DATA!X43,IF(AND($B$10="Breast"),DATA!AG43,IF(AND($B$10="Prostate"),DATA!AP43,IF(AND($B$10="Head and neck"),DATA!AY43,IF(AND($B$10="Upper GI"),DATA!BH43,IF(AND($B$10="Bladder"),DATA!BQ43,IF(AND($B$10="Haematological"),DATA!BZ43,IF(AND($B$10="Skin"),DATA!CI43,IF(AND($B$10="Female reproductive"),DATA!CR43,IF(AND($B$10="In situ urinary"),DATA!DA43,IF(AND($B$10="All sites"),DATA!F43,FALSE))))))))))))</f>
        <v>0.5</v>
      </c>
      <c r="K9" s="25">
        <f>IF(AND($B$10="Colorectal"),DATA!N78,IF(AND($B$10="Lung"),DATA!W78,IF(AND($B$10="Breast"),DATA!AF78,IF(AND($B$10="Prostate"),DATA!AO78,IF(AND($B$10="Head and neck"),DATA!AX78,IF(AND($B$10="Upper GI"),DATA!BG78,IF(AND($B$10="Bladder"),DATA!BP78,IF(AND($B$10="Haematological"),DATA!BY78,IF(AND($B$10="Skin"),DATA!CH78,IF(AND($B$10="Female reproductive"),DATA!CQ78,IF(AND($B$10="In situ urinary"),DATA!CZ78,IF(AND($B$10="All sites"),DATA!E78,FALSE))))))))))))</f>
        <v>237</v>
      </c>
      <c r="L9" s="15">
        <f>IF(AND($B$10="Colorectal"),DATA!O78,IF(AND($B$10="Lung"),DATA!X78,IF(AND($B$10="Breast"),DATA!AG78,IF(AND($B$10="Prostate"),DATA!AP78,IF(AND($B$10="Head and neck"),DATA!AY78,IF(AND($B$10="Upper GI"),DATA!BH78,IF(AND($B$10="Bladder"),DATA!BQ78,IF(AND($B$10="Haematological"),DATA!BZ78,IF(AND($B$10="Skin"),DATA!CI78,IF(AND($B$10="Female reproductive"),DATA!CR78,IF(AND($B$10="In situ urinary"),DATA!DA78,IF(AND($B$10="All sites"),DATA!F78,FALSE))))))))))))</f>
        <v>0.4</v>
      </c>
      <c r="M9" s="25">
        <f>IF(AND($B$10="Colorectal"),DATA!N113,IF(AND($B$10="Lung"),DATA!W113,IF(AND($B$10="Breast"),DATA!AF113,IF(AND($B$10="Prostate"),DATA!AO113,IF(AND($B$10="Head and neck"),DATA!AX113,IF(AND($B$10="Upper GI"),DATA!BG113,IF(AND($B$10="Bladder"),DATA!BP113,IF(AND($B$10="Haematological"),DATA!BY113,IF(AND($B$10="Skin"),DATA!CH113,IF(AND($B$10="Female reproductive"),DATA!CQ113,IF(AND($B$10="In situ urinary"),DATA!CZ113,IF(AND($B$10="All sites"),DATA!E113,FALSE))))))))))))</f>
        <v>230</v>
      </c>
      <c r="N9" s="61">
        <f>IF(AND($B$10="Colorectal"),DATA!O113,IF(AND($B$10="Lung"),DATA!X113,IF(AND($B$10="Breast"),DATA!AG113,IF(AND($B$10="Prostate"),DATA!AP113,IF(AND($B$10="Head and neck"),DATA!AY113,IF(AND($B$10="Upper GI"),DATA!BH113,IF(AND($B$10="Bladder"),DATA!BQ113,IF(AND($B$10="Haematological"),DATA!BZ113,IF(AND($B$10="Skin"),DATA!CI113,IF(AND($B$10="Female reproductive"),DATA!CR113,IF(AND($B$10="In situ urinary"),DATA!DA113,IF(AND($B$10="All sites"),DATA!F113,FALSE))))))))))))</f>
        <v>0.4</v>
      </c>
      <c r="O9" s="44"/>
      <c r="P9" s="44"/>
      <c r="Q9" s="44"/>
      <c r="R9" s="44"/>
      <c r="S9" s="44"/>
    </row>
    <row r="10" spans="1:19" ht="12" customHeight="1" x14ac:dyDescent="0.25">
      <c r="A10" s="44"/>
      <c r="B10" s="26" t="s">
        <v>23</v>
      </c>
      <c r="C10" s="44"/>
      <c r="D10" s="44"/>
      <c r="E10" s="208"/>
      <c r="F10" s="28" t="s">
        <v>18</v>
      </c>
      <c r="G10" s="68">
        <f>IF(AND($B$10="Colorectal"),DATA!N9,IF(AND($B$10="Lung"),DATA!W9,IF(AND($B$10="Breast"),DATA!AF9,IF(AND($B$10="Prostate"),DATA!AO9,IF(AND($B$10="Head and neck"),DATA!AX9,IF(AND($B$10="Upper GI"),DATA!BG9,IF(AND($B$10="Bladder"),DATA!BP9,IF(AND($B$10="Haematological"),DATA!BY9,IF(AND($B$10="Skin"),DATA!CH9,IF(AND($B$10="Female reproductive"),DATA!CQ9,IF(AND($B$10="In situ urinary"),DATA!CZ9,IF(AND($B$10="All sites"),DATA!E9,FALSE))))))))))))</f>
        <v>928</v>
      </c>
      <c r="H10" s="69">
        <f>IF(AND($B$10="Colorectal"),DATA!O9,IF(AND($B$10="Lung"),DATA!X9,IF(AND($B$10="Breast"),DATA!AG9,IF(AND($B$10="Prostate"),DATA!AP9,IF(AND($B$10="Head and neck"),DATA!AY9,IF(AND($B$10="Upper GI"),DATA!BH9,IF(AND($B$10="Bladder"),DATA!BQ9,IF(AND($B$10="Haematological"),DATA!BZ9,IF(AND($B$10="Skin"),DATA!CI9,IF(AND($B$10="Female reproductive"),DATA!CR9,IF(AND($B$10="In situ urinary"),DATA!DA9,IF(AND($B$10="All sites"),DATA!F9,FALSE))))))))))))</f>
        <v>1.7</v>
      </c>
      <c r="I10" s="29">
        <f>IF(AND($B$10="Colorectal"),DATA!N44,IF(AND($B$10="Lung"),DATA!W44,IF(AND($B$10="Breast"),DATA!AF44,IF(AND($B$10="Prostate"),DATA!AO44,IF(AND($B$10="Head and neck"),DATA!AX44,IF(AND($B$10="Upper GI"),DATA!BG44,IF(AND($B$10="Bladder"),DATA!BP44,IF(AND($B$10="Haematological"),DATA!BY44,IF(AND($B$10="Skin"),DATA!CH44,IF(AND($B$10="Female reproductive"),DATA!CQ44,IF(AND($B$10="In situ urinary"),DATA!CZ44,IF(AND($B$10="All sites"),DATA!E44,FALSE))))))))))))</f>
        <v>849</v>
      </c>
      <c r="J10" s="30">
        <f>IF(AND($B$10="Colorectal"),DATA!O44,IF(AND($B$10="Lung"),DATA!X44,IF(AND($B$10="Breast"),DATA!AG44,IF(AND($B$10="Prostate"),DATA!AP44,IF(AND($B$10="Head and neck"),DATA!AY44,IF(AND($B$10="Upper GI"),DATA!BH44,IF(AND($B$10="Bladder"),DATA!BQ44,IF(AND($B$10="Haematological"),DATA!BZ44,IF(AND($B$10="Skin"),DATA!CI44,IF(AND($B$10="Female reproductive"),DATA!CR44,IF(AND($B$10="In situ urinary"),DATA!DA44,IF(AND($B$10="All sites"),DATA!F44,FALSE))))))))))))</f>
        <v>1.4</v>
      </c>
      <c r="K10" s="29">
        <f>IF(AND($B$10="Colorectal"),DATA!N79,IF(AND($B$10="Lung"),DATA!W79,IF(AND($B$10="Breast"),DATA!AF79,IF(AND($B$10="Prostate"),DATA!AO79,IF(AND($B$10="Head and neck"),DATA!AX79,IF(AND($B$10="Upper GI"),DATA!BG79,IF(AND($B$10="Bladder"),DATA!BP79,IF(AND($B$10="Haematological"),DATA!BY79,IF(AND($B$10="Skin"),DATA!CH79,IF(AND($B$10="Female reproductive"),DATA!CQ79,IF(AND($B$10="In situ urinary"),DATA!CZ79,IF(AND($B$10="All sites"),DATA!E79,FALSE))))))))))))</f>
        <v>813</v>
      </c>
      <c r="L10" s="30">
        <f>IF(AND($B$10="Colorectal"),DATA!O79,IF(AND($B$10="Lung"),DATA!X79,IF(AND($B$10="Breast"),DATA!AG79,IF(AND($B$10="Prostate"),DATA!AP79,IF(AND($B$10="Head and neck"),DATA!AY79,IF(AND($B$10="Upper GI"),DATA!BH79,IF(AND($B$10="Bladder"),DATA!BQ79,IF(AND($B$10="Haematological"),DATA!BZ79,IF(AND($B$10="Skin"),DATA!CI79,IF(AND($B$10="Female reproductive"),DATA!CR79,IF(AND($B$10="In situ urinary"),DATA!DA79,IF(AND($B$10="All sites"),DATA!F79,FALSE))))))))))))</f>
        <v>1.4</v>
      </c>
      <c r="M10" s="29">
        <f>IF(AND($B$10="Colorectal"),DATA!N114,IF(AND($B$10="Lung"),DATA!W114,IF(AND($B$10="Breast"),DATA!AF114,IF(AND($B$10="Prostate"),DATA!AO114,IF(AND($B$10="Head and neck"),DATA!AX114,IF(AND($B$10="Upper GI"),DATA!BG114,IF(AND($B$10="Bladder"),DATA!BP114,IF(AND($B$10="Haematological"),DATA!BY114,IF(AND($B$10="Skin"),DATA!CH114,IF(AND($B$10="Female reproductive"),DATA!CQ114,IF(AND($B$10="In situ urinary"),DATA!CZ114,IF(AND($B$10="All sites"),DATA!E114,FALSE))))))))))))</f>
        <v>734</v>
      </c>
      <c r="N10" s="70">
        <f>IF(AND($B$10="Colorectal"),DATA!O114,IF(AND($B$10="Lung"),DATA!X114,IF(AND($B$10="Breast"),DATA!AG114,IF(AND($B$10="Prostate"),DATA!AP114,IF(AND($B$10="Head and neck"),DATA!AY114,IF(AND($B$10="Upper GI"),DATA!BH114,IF(AND($B$10="Bladder"),DATA!BQ114,IF(AND($B$10="Haematological"),DATA!BZ114,IF(AND($B$10="Skin"),DATA!CI114,IF(AND($B$10="Female reproductive"),DATA!CR114,IF(AND($B$10="In situ urinary"),DATA!DA114,IF(AND($B$10="All sites"),DATA!F114,FALSE))))))))))))</f>
        <v>1.2</v>
      </c>
      <c r="O10" s="44"/>
      <c r="P10" s="44"/>
      <c r="Q10" s="44"/>
      <c r="R10" s="44"/>
      <c r="S10" s="44"/>
    </row>
    <row r="11" spans="1:19" ht="12" customHeight="1" x14ac:dyDescent="0.25">
      <c r="A11" s="44"/>
      <c r="B11" s="44"/>
      <c r="C11" s="44"/>
      <c r="D11" s="44"/>
      <c r="E11" s="208"/>
      <c r="F11" s="32" t="s">
        <v>19</v>
      </c>
      <c r="G11" s="33">
        <f>IF(AND($B$10="Colorectal"),DATA!N10,IF(AND($B$10="Lung"),DATA!W10,IF(AND($B$10="Breast"),DATA!AF10,IF(AND($B$10="Prostate"),DATA!AO10,IF(AND($B$10="Head and neck"),DATA!AX10,IF(AND($B$10="Upper GI"),DATA!BG10,IF(AND($B$10="Bladder"),DATA!BP10,IF(AND($B$10="Haematological"),DATA!BY10,IF(AND($B$10="Skin"),DATA!CH10,IF(AND($B$10="Female reproductive"),DATA!CQ10,IF(AND($B$10="In situ urinary"),DATA!CZ10,IF(AND($B$10="All sites"),DATA!E10,FALSE))))))))))))</f>
        <v>6202</v>
      </c>
      <c r="H11" s="71">
        <f>IF(AND($B$10="Colorectal"),DATA!O10,IF(AND($B$10="Lung"),DATA!X10,IF(AND($B$10="Breast"),DATA!AG10,IF(AND($B$10="Prostate"),DATA!AP10,IF(AND($B$10="Head and neck"),DATA!AY10,IF(AND($B$10="Upper GI"),DATA!BH10,IF(AND($B$10="Bladder"),DATA!BQ10,IF(AND($B$10="Haematological"),DATA!BZ10,IF(AND($B$10="Skin"),DATA!CI10,IF(AND($B$10="Female reproductive"),DATA!CR10,IF(AND($B$10="In situ urinary"),DATA!DA10,IF(AND($B$10="All sites"),DATA!F10,FALSE))))))))))))</f>
        <v>11.1</v>
      </c>
      <c r="I11" s="33">
        <f>IF(AND($B$10="Colorectal"),DATA!N45,IF(AND($B$10="Lung"),DATA!W45,IF(AND($B$10="Breast"),DATA!AF45,IF(AND($B$10="Prostate"),DATA!AO45,IF(AND($B$10="Head and neck"),DATA!AX45,IF(AND($B$10="Upper GI"),DATA!BG45,IF(AND($B$10="Bladder"),DATA!BP45,IF(AND($B$10="Haematological"),DATA!BY45,IF(AND($B$10="Skin"),DATA!CH45,IF(AND($B$10="Female reproductive"),DATA!CQ45,IF(AND($B$10="In situ urinary"),DATA!CZ45,IF(AND($B$10="All sites"),DATA!E45,FALSE))))))))))))</f>
        <v>5903</v>
      </c>
      <c r="J11" s="34">
        <f>IF(AND($B$10="Colorectal"),DATA!O45,IF(AND($B$10="Lung"),DATA!X45,IF(AND($B$10="Breast"),DATA!AG45,IF(AND($B$10="Prostate"),DATA!AP45,IF(AND($B$10="Head and neck"),DATA!AY45,IF(AND($B$10="Upper GI"),DATA!BH45,IF(AND($B$10="Bladder"),DATA!BQ45,IF(AND($B$10="Haematological"),DATA!BZ45,IF(AND($B$10="Skin"),DATA!CI45,IF(AND($B$10="Female reproductive"),DATA!CR45,IF(AND($B$10="In situ urinary"),DATA!DA45,IF(AND($B$10="All sites"),DATA!F45,FALSE))))))))))))</f>
        <v>9.9</v>
      </c>
      <c r="K11" s="33">
        <f>IF(AND($B$10="Colorectal"),DATA!N80,IF(AND($B$10="Lung"),DATA!W80,IF(AND($B$10="Breast"),DATA!AF80,IF(AND($B$10="Prostate"),DATA!AO80,IF(AND($B$10="Head and neck"),DATA!AX80,IF(AND($B$10="Upper GI"),DATA!BG80,IF(AND($B$10="Bladder"),DATA!BP80,IF(AND($B$10="Haematological"),DATA!BY80,IF(AND($B$10="Skin"),DATA!CH80,IF(AND($B$10="Female reproductive"),DATA!CQ80,IF(AND($B$10="In situ urinary"),DATA!CZ80,IF(AND($B$10="All sites"),DATA!E80,FALSE))))))))))))</f>
        <v>5509</v>
      </c>
      <c r="L11" s="34">
        <f>IF(AND($B$10="Colorectal"),DATA!O80,IF(AND($B$10="Lung"),DATA!X80,IF(AND($B$10="Breast"),DATA!AG80,IF(AND($B$10="Prostate"),DATA!AP80,IF(AND($B$10="Head and neck"),DATA!AY80,IF(AND($B$10="Upper GI"),DATA!BH80,IF(AND($B$10="Bladder"),DATA!BQ80,IF(AND($B$10="Haematological"),DATA!BZ80,IF(AND($B$10="Skin"),DATA!CI80,IF(AND($B$10="Female reproductive"),DATA!CR80,IF(AND($B$10="In situ urinary"),DATA!DA80,IF(AND($B$10="All sites"),DATA!F80,FALSE))))))))))))</f>
        <v>9.5</v>
      </c>
      <c r="M11" s="33">
        <f>IF(AND($B$10="Colorectal"),DATA!N115,IF(AND($B$10="Lung"),DATA!W115,IF(AND($B$10="Breast"),DATA!AF115,IF(AND($B$10="Prostate"),DATA!AO115,IF(AND($B$10="Head and neck"),DATA!AX115,IF(AND($B$10="Upper GI"),DATA!BG115,IF(AND($B$10="Bladder"),DATA!BP115,IF(AND($B$10="Haematological"),DATA!BY115,IF(AND($B$10="Skin"),DATA!CH115,IF(AND($B$10="Female reproductive"),DATA!CQ115,IF(AND($B$10="In situ urinary"),DATA!CZ115,IF(AND($B$10="All sites"),DATA!E115,FALSE))))))))))))</f>
        <v>5305</v>
      </c>
      <c r="N11" s="72">
        <f>IF(AND($B$10="Colorectal"),DATA!O115,IF(AND($B$10="Lung"),DATA!X115,IF(AND($B$10="Breast"),DATA!AG115,IF(AND($B$10="Prostate"),DATA!AP115,IF(AND($B$10="Head and neck"),DATA!AY115,IF(AND($B$10="Upper GI"),DATA!BH115,IF(AND($B$10="Bladder"),DATA!BQ115,IF(AND($B$10="Haematological"),DATA!BZ115,IF(AND($B$10="Skin"),DATA!CI115,IF(AND($B$10="Female reproductive"),DATA!CR115,IF(AND($B$10="In situ urinary"),DATA!DA115,IF(AND($B$10="All sites"),DATA!F115,FALSE))))))))))))</f>
        <v>8.9</v>
      </c>
      <c r="O11" s="44"/>
      <c r="P11" s="44"/>
      <c r="Q11" s="44"/>
      <c r="R11" s="44"/>
      <c r="S11" s="44"/>
    </row>
    <row r="12" spans="1:19" ht="12" customHeight="1" x14ac:dyDescent="0.25">
      <c r="A12" s="44"/>
      <c r="B12" s="44"/>
      <c r="C12" s="44"/>
      <c r="D12" s="44"/>
      <c r="E12" s="208"/>
      <c r="F12" s="28" t="s">
        <v>20</v>
      </c>
      <c r="G12" s="68">
        <f>IF(AND($B$10="Colorectal"),DATA!N11,IF(AND($B$10="Lung"),DATA!W11,IF(AND($B$10="Breast"),DATA!AF11,IF(AND($B$10="Prostate"),DATA!AO11,IF(AND($B$10="Head and neck"),DATA!AX11,IF(AND($B$10="Upper GI"),DATA!BG11,IF(AND($B$10="Bladder"),DATA!BP11,IF(AND($B$10="Haematological"),DATA!BY11,IF(AND($B$10="Skin"),DATA!CH11,IF(AND($B$10="Female reproductive"),DATA!CQ11,IF(AND($B$10="In situ urinary"),DATA!CZ11,IF(AND($B$10="All sites"),DATA!E11,FALSE))))))))))))</f>
        <v>19071</v>
      </c>
      <c r="H12" s="69">
        <f>IF(AND($B$10="Colorectal"),DATA!O11,IF(AND($B$10="Lung"),DATA!X11,IF(AND($B$10="Breast"),DATA!AG11,IF(AND($B$10="Prostate"),DATA!AP11,IF(AND($B$10="Head and neck"),DATA!AY11,IF(AND($B$10="Upper GI"),DATA!BH11,IF(AND($B$10="Bladder"),DATA!BQ11,IF(AND($B$10="Haematological"),DATA!BZ11,IF(AND($B$10="Skin"),DATA!CI11,IF(AND($B$10="Female reproductive"),DATA!CR11,IF(AND($B$10="In situ urinary"),DATA!DA11,IF(AND($B$10="All sites"),DATA!F11,FALSE))))))))))))</f>
        <v>34.1</v>
      </c>
      <c r="I12" s="29">
        <f>IF(AND($B$10="Colorectal"),DATA!N46,IF(AND($B$10="Lung"),DATA!W46,IF(AND($B$10="Breast"),DATA!AF46,IF(AND($B$10="Prostate"),DATA!AO46,IF(AND($B$10="Head and neck"),DATA!AX46,IF(AND($B$10="Upper GI"),DATA!BG46,IF(AND($B$10="Bladder"),DATA!BP46,IF(AND($B$10="Haematological"),DATA!BY46,IF(AND($B$10="Skin"),DATA!CH46,IF(AND($B$10="Female reproductive"),DATA!CQ46,IF(AND($B$10="In situ urinary"),DATA!CZ46,IF(AND($B$10="All sites"),DATA!E46,FALSE))))))))))))</f>
        <v>19107</v>
      </c>
      <c r="J12" s="30">
        <f>IF(AND($B$10="Colorectal"),DATA!O46,IF(AND($B$10="Lung"),DATA!X46,IF(AND($B$10="Breast"),DATA!AG46,IF(AND($B$10="Prostate"),DATA!AP46,IF(AND($B$10="Head and neck"),DATA!AY46,IF(AND($B$10="Upper GI"),DATA!BH46,IF(AND($B$10="Bladder"),DATA!BQ46,IF(AND($B$10="Haematological"),DATA!BZ46,IF(AND($B$10="Skin"),DATA!CI46,IF(AND($B$10="Female reproductive"),DATA!CR46,IF(AND($B$10="In situ urinary"),DATA!DA46,IF(AND($B$10="All sites"),DATA!F46,FALSE))))))))))))</f>
        <v>31.9</v>
      </c>
      <c r="K12" s="29">
        <f>IF(AND($B$10="Colorectal"),DATA!N81,IF(AND($B$10="Lung"),DATA!W81,IF(AND($B$10="Breast"),DATA!AF81,IF(AND($B$10="Prostate"),DATA!AO81,IF(AND($B$10="Head and neck"),DATA!AX81,IF(AND($B$10="Upper GI"),DATA!BG81,IF(AND($B$10="Bladder"),DATA!BP81,IF(AND($B$10="Haematological"),DATA!BY81,IF(AND($B$10="Skin"),DATA!CH81,IF(AND($B$10="Female reproductive"),DATA!CQ81,IF(AND($B$10="In situ urinary"),DATA!CZ81,IF(AND($B$10="All sites"),DATA!E81,FALSE))))))))))))</f>
        <v>17751</v>
      </c>
      <c r="L12" s="30">
        <f>IF(AND($B$10="Colorectal"),DATA!O81,IF(AND($B$10="Lung"),DATA!X81,IF(AND($B$10="Breast"),DATA!AG81,IF(AND($B$10="Prostate"),DATA!AP81,IF(AND($B$10="Head and neck"),DATA!AY81,IF(AND($B$10="Upper GI"),DATA!BH81,IF(AND($B$10="Bladder"),DATA!BQ81,IF(AND($B$10="Haematological"),DATA!BZ81,IF(AND($B$10="Skin"),DATA!CI81,IF(AND($B$10="Female reproductive"),DATA!CR81,IF(AND($B$10="In situ urinary"),DATA!DA81,IF(AND($B$10="All sites"),DATA!F81,FALSE))))))))))))</f>
        <v>30.7</v>
      </c>
      <c r="M12" s="29">
        <f>IF(AND($B$10="Colorectal"),DATA!N116,IF(AND($B$10="Lung"),DATA!W116,IF(AND($B$10="Breast"),DATA!AF116,IF(AND($B$10="Prostate"),DATA!AO116,IF(AND($B$10="Head and neck"),DATA!AX116,IF(AND($B$10="Upper GI"),DATA!BG116,IF(AND($B$10="Bladder"),DATA!BP116,IF(AND($B$10="Haematological"),DATA!BY116,IF(AND($B$10="Skin"),DATA!CH116,IF(AND($B$10="Female reproductive"),DATA!CQ116,IF(AND($B$10="In situ urinary"),DATA!CZ116,IF(AND($B$10="All sites"),DATA!E116,FALSE))))))))))))</f>
        <v>18310</v>
      </c>
      <c r="N12" s="70">
        <f>IF(AND($B$10="Colorectal"),DATA!O116,IF(AND($B$10="Lung"),DATA!X116,IF(AND($B$10="Breast"),DATA!AG116,IF(AND($B$10="Prostate"),DATA!AP116,IF(AND($B$10="Head and neck"),DATA!AY116,IF(AND($B$10="Upper GI"),DATA!BH116,IF(AND($B$10="Bladder"),DATA!BQ116,IF(AND($B$10="Haematological"),DATA!BZ116,IF(AND($B$10="Skin"),DATA!CI116,IF(AND($B$10="Female reproductive"),DATA!CR116,IF(AND($B$10="In situ urinary"),DATA!DA116,IF(AND($B$10="All sites"),DATA!F116,FALSE))))))))))))</f>
        <v>30.7</v>
      </c>
      <c r="O12" s="44"/>
      <c r="P12" s="44"/>
      <c r="Q12" s="44"/>
      <c r="R12" s="44"/>
      <c r="S12" s="44"/>
    </row>
    <row r="13" spans="1:19" ht="12" customHeight="1" x14ac:dyDescent="0.25">
      <c r="A13" s="44"/>
      <c r="B13" s="44"/>
      <c r="C13" s="42"/>
      <c r="D13" s="44"/>
      <c r="E13" s="208"/>
      <c r="F13" s="32" t="s">
        <v>21</v>
      </c>
      <c r="G13" s="33">
        <f>IF(AND($B$10="Colorectal"),DATA!N12,IF(AND($B$10="Lung"),DATA!W12,IF(AND($B$10="Breast"),DATA!AF12,IF(AND($B$10="Prostate"),DATA!AO12,IF(AND($B$10="Head and neck"),DATA!AX12,IF(AND($B$10="Upper GI"),DATA!BG12,IF(AND($B$10="Bladder"),DATA!BP12,IF(AND($B$10="Haematological"),DATA!BY12,IF(AND($B$10="Skin"),DATA!CH12,IF(AND($B$10="Female reproductive"),DATA!CQ12,IF(AND($B$10="In situ urinary"),DATA!CZ12,IF(AND($B$10="All sites"),DATA!E12,FALSE))))))))))))</f>
        <v>17401</v>
      </c>
      <c r="H13" s="71">
        <f>IF(AND($B$10="Colorectal"),DATA!O12,IF(AND($B$10="Lung"),DATA!X12,IF(AND($B$10="Breast"),DATA!AG12,IF(AND($B$10="Prostate"),DATA!AP12,IF(AND($B$10="Head and neck"),DATA!AY12,IF(AND($B$10="Upper GI"),DATA!BH12,IF(AND($B$10="Bladder"),DATA!BQ12,IF(AND($B$10="Haematological"),DATA!BZ12,IF(AND($B$10="Skin"),DATA!CI12,IF(AND($B$10="Female reproductive"),DATA!CR12,IF(AND($B$10="In situ urinary"),DATA!DA12,IF(AND($B$10="All sites"),DATA!F12,FALSE))))))))))))</f>
        <v>31.1</v>
      </c>
      <c r="I13" s="33">
        <f>IF(AND($B$10="Colorectal"),DATA!N47,IF(AND($B$10="Lung"),DATA!W47,IF(AND($B$10="Breast"),DATA!AF47,IF(AND($B$10="Prostate"),DATA!AO47,IF(AND($B$10="Head and neck"),DATA!AX47,IF(AND($B$10="Upper GI"),DATA!BG47,IF(AND($B$10="Bladder"),DATA!BP47,IF(AND($B$10="Haematological"),DATA!BY47,IF(AND($B$10="Skin"),DATA!CH47,IF(AND($B$10="Female reproductive"),DATA!CQ47,IF(AND($B$10="In situ urinary"),DATA!CZ47,IF(AND($B$10="All sites"),DATA!E47,FALSE))))))))))))</f>
        <v>19607</v>
      </c>
      <c r="J13" s="34">
        <f>IF(AND($B$10="Colorectal"),DATA!O47,IF(AND($B$10="Lung"),DATA!X47,IF(AND($B$10="Breast"),DATA!AG47,IF(AND($B$10="Prostate"),DATA!AP47,IF(AND($B$10="Head and neck"),DATA!AY47,IF(AND($B$10="Upper GI"),DATA!BH47,IF(AND($B$10="Bladder"),DATA!BQ47,IF(AND($B$10="Haematological"),DATA!BZ47,IF(AND($B$10="Skin"),DATA!CI47,IF(AND($B$10="Female reproductive"),DATA!CR47,IF(AND($B$10="In situ urinary"),DATA!DA47,IF(AND($B$10="All sites"),DATA!F47,FALSE))))))))))))</f>
        <v>32.700000000000003</v>
      </c>
      <c r="K13" s="33">
        <f>IF(AND($B$10="Colorectal"),DATA!N82,IF(AND($B$10="Lung"),DATA!W82,IF(AND($B$10="Breast"),DATA!AF82,IF(AND($B$10="Prostate"),DATA!AO82,IF(AND($B$10="Head and neck"),DATA!AX82,IF(AND($B$10="Upper GI"),DATA!BG82,IF(AND($B$10="Bladder"),DATA!BP82,IF(AND($B$10="Haematological"),DATA!BY82,IF(AND($B$10="Skin"),DATA!CH82,IF(AND($B$10="Female reproductive"),DATA!CQ82,IF(AND($B$10="In situ urinary"),DATA!CZ82,IF(AND($B$10="All sites"),DATA!E82,FALSE))))))))))))</f>
        <v>19756</v>
      </c>
      <c r="L13" s="34">
        <f>IF(AND($B$10="Colorectal"),DATA!O82,IF(AND($B$10="Lung"),DATA!X82,IF(AND($B$10="Breast"),DATA!AG82,IF(AND($B$10="Prostate"),DATA!AP82,IF(AND($B$10="Head and neck"),DATA!AY82,IF(AND($B$10="Upper GI"),DATA!BH82,IF(AND($B$10="Bladder"),DATA!BQ82,IF(AND($B$10="Haematological"),DATA!BZ82,IF(AND($B$10="Skin"),DATA!CI82,IF(AND($B$10="Female reproductive"),DATA!CR82,IF(AND($B$10="In situ urinary"),DATA!DA82,IF(AND($B$10="All sites"),DATA!F82,FALSE))))))))))))</f>
        <v>34.1</v>
      </c>
      <c r="M13" s="33">
        <f>IF(AND($B$10="Colorectal"),DATA!N117,IF(AND($B$10="Lung"),DATA!W117,IF(AND($B$10="Breast"),DATA!AF117,IF(AND($B$10="Prostate"),DATA!AO117,IF(AND($B$10="Head and neck"),DATA!AX117,IF(AND($B$10="Upper GI"),DATA!BG117,IF(AND($B$10="Bladder"),DATA!BP117,IF(AND($B$10="Haematological"),DATA!BY117,IF(AND($B$10="Skin"),DATA!CH117,IF(AND($B$10="Female reproductive"),DATA!CQ117,IF(AND($B$10="In situ urinary"),DATA!CZ117,IF(AND($B$10="All sites"),DATA!E117,FALSE))))))))))))</f>
        <v>20539</v>
      </c>
      <c r="N13" s="72">
        <f>IF(AND($B$10="Colorectal"),DATA!O117,IF(AND($B$10="Lung"),DATA!X117,IF(AND($B$10="Breast"),DATA!AG117,IF(AND($B$10="Prostate"),DATA!AP117,IF(AND($B$10="Head and neck"),DATA!AY117,IF(AND($B$10="Upper GI"),DATA!BH117,IF(AND($B$10="Bladder"),DATA!BQ117,IF(AND($B$10="Haematological"),DATA!BZ117,IF(AND($B$10="Skin"),DATA!CI117,IF(AND($B$10="Female reproductive"),DATA!CR117,IF(AND($B$10="In situ urinary"),DATA!DA117,IF(AND($B$10="All sites"),DATA!F117,FALSE))))))))))))</f>
        <v>34.4</v>
      </c>
      <c r="O13" s="44"/>
      <c r="P13" s="44"/>
      <c r="Q13" s="44"/>
      <c r="R13" s="44"/>
      <c r="S13" s="44"/>
    </row>
    <row r="14" spans="1:19" ht="12" customHeight="1" thickBot="1" x14ac:dyDescent="0.3">
      <c r="A14" s="44"/>
      <c r="B14" s="44"/>
      <c r="C14" s="42"/>
      <c r="D14" s="44"/>
      <c r="E14" s="209"/>
      <c r="F14" s="17" t="s">
        <v>22</v>
      </c>
      <c r="G14" s="73">
        <f>IF(AND($B$10="Colorectal"),DATA!N13,IF(AND($B$10="Lung"),DATA!W13,IF(AND($B$10="Breast"),DATA!AF13,IF(AND($B$10="Prostate"),DATA!AO13,IF(AND($B$10="Head and neck"),DATA!AX13,IF(AND($B$10="Upper GI"),DATA!BG13,IF(AND($B$10="Bladder"),DATA!BP13,IF(AND($B$10="Haematological"),DATA!BY13,IF(AND($B$10="Skin"),DATA!CH13,IF(AND($B$10="Female reproductive"),DATA!CQ13,IF(AND($B$10="In situ urinary"),DATA!CZ13,IF(AND($B$10="All sites"),DATA!E13,FALSE))))))))))))</f>
        <v>11978</v>
      </c>
      <c r="H14" s="74">
        <f>IF(AND($B$10="Colorectal"),DATA!O13,IF(AND($B$10="Lung"),DATA!X13,IF(AND($B$10="Breast"),DATA!AG13,IF(AND($B$10="Prostate"),DATA!AP13,IF(AND($B$10="Head and neck"),DATA!AY13,IF(AND($B$10="Upper GI"),DATA!BH13,IF(AND($B$10="Bladder"),DATA!BQ13,IF(AND($B$10="Haematological"),DATA!BZ13,IF(AND($B$10="Skin"),DATA!CI13,IF(AND($B$10="Female reproductive"),DATA!CR13,IF(AND($B$10="In situ urinary"),DATA!DA13,IF(AND($B$10="All sites"),DATA!F13,FALSE))))))))))))</f>
        <v>21.4</v>
      </c>
      <c r="I14" s="39">
        <f>IF(AND($B$10="Colorectal"),DATA!N48,IF(AND($B$10="Lung"),DATA!W48,IF(AND($B$10="Breast"),DATA!AF48,IF(AND($B$10="Prostate"),DATA!AO48,IF(AND($B$10="Head and neck"),DATA!AX48,IF(AND($B$10="Upper GI"),DATA!BG48,IF(AND($B$10="Bladder"),DATA!BP48,IF(AND($B$10="Haematological"),DATA!BY48,IF(AND($B$10="Skin"),DATA!CH48,IF(AND($B$10="Female reproductive"),DATA!CQ48,IF(AND($B$10="In situ urinary"),DATA!CZ48,IF(AND($B$10="All sites"),DATA!E48,FALSE))))))))))))</f>
        <v>14150</v>
      </c>
      <c r="J14" s="18">
        <f>IF(AND($B$10="Colorectal"),DATA!O48,IF(AND($B$10="Lung"),DATA!X48,IF(AND($B$10="Breast"),DATA!AG48,IF(AND($B$10="Prostate"),DATA!AP48,IF(AND($B$10="Head and neck"),DATA!AY48,IF(AND($B$10="Upper GI"),DATA!BH48,IF(AND($B$10="Bladder"),DATA!BQ48,IF(AND($B$10="Haematological"),DATA!BZ48,IF(AND($B$10="Skin"),DATA!CI48,IF(AND($B$10="Female reproductive"),DATA!CR48,IF(AND($B$10="In situ urinary"),DATA!DA48,IF(AND($B$10="All sites"),DATA!F48,FALSE))))))))))))</f>
        <v>23.6</v>
      </c>
      <c r="K14" s="39">
        <f>IF(AND($B$10="Colorectal"),DATA!N83,IF(AND($B$10="Lung"),DATA!W83,IF(AND($B$10="Breast"),DATA!AF83,IF(AND($B$10="Prostate"),DATA!AO83,IF(AND($B$10="Head and neck"),DATA!AX83,IF(AND($B$10="Upper GI"),DATA!BG83,IF(AND($B$10="Bladder"),DATA!BP83,IF(AND($B$10="Haematological"),DATA!BY83,IF(AND($B$10="Skin"),DATA!CH83,IF(AND($B$10="Female reproductive"),DATA!CQ83,IF(AND($B$10="In situ urinary"),DATA!CZ83,IF(AND($B$10="All sites"),DATA!E83,FALSE))))))))))))</f>
        <v>13840</v>
      </c>
      <c r="L14" s="18">
        <f>IF(AND($B$10="Colorectal"),DATA!O83,IF(AND($B$10="Lung"),DATA!X83,IF(AND($B$10="Breast"),DATA!AG83,IF(AND($B$10="Prostate"),DATA!AP83,IF(AND($B$10="Head and neck"),DATA!AY83,IF(AND($B$10="Upper GI"),DATA!BH83,IF(AND($B$10="Bladder"),DATA!BQ83,IF(AND($B$10="Haematological"),DATA!BZ83,IF(AND($B$10="Skin"),DATA!CI83,IF(AND($B$10="Female reproductive"),DATA!CR83,IF(AND($B$10="In situ urinary"),DATA!DA83,IF(AND($B$10="All sites"),DATA!F83,FALSE))))))))))))</f>
        <v>23.9</v>
      </c>
      <c r="M14" s="39">
        <f>IF(AND($B$10="Colorectal"),DATA!N118,IF(AND($B$10="Lung"),DATA!W118,IF(AND($B$10="Breast"),DATA!AF118,IF(AND($B$10="Prostate"),DATA!AO118,IF(AND($B$10="Head and neck"),DATA!AX118,IF(AND($B$10="Upper GI"),DATA!BG118,IF(AND($B$10="Bladder"),DATA!BP118,IF(AND($B$10="Haematological"),DATA!BY118,IF(AND($B$10="Skin"),DATA!CH118,IF(AND($B$10="Female reproductive"),DATA!CQ118,IF(AND($B$10="In situ urinary"),DATA!CZ118,IF(AND($B$10="All sites"),DATA!E118,FALSE))))))))))))</f>
        <v>14561</v>
      </c>
      <c r="N14" s="63">
        <f>IF(AND($B$10="Colorectal"),DATA!O118,IF(AND($B$10="Lung"),DATA!X118,IF(AND($B$10="Breast"),DATA!AG118,IF(AND($B$10="Prostate"),DATA!AP118,IF(AND($B$10="Head and neck"),DATA!AY118,IF(AND($B$10="Upper GI"),DATA!BH118,IF(AND($B$10="Bladder"),DATA!BQ118,IF(AND($B$10="Haematological"),DATA!BZ118,IF(AND($B$10="Skin"),DATA!CI118,IF(AND($B$10="Female reproductive"),DATA!CR118,IF(AND($B$10="In situ urinary"),DATA!DA118,IF(AND($B$10="All sites"),DATA!F118,FALSE))))))))))))</f>
        <v>24.4</v>
      </c>
      <c r="O14" s="44"/>
      <c r="P14" s="44"/>
      <c r="Q14" s="44"/>
      <c r="R14" s="44"/>
      <c r="S14" s="44"/>
    </row>
    <row r="15" spans="1:19" ht="12" customHeight="1" thickBot="1" x14ac:dyDescent="0.3">
      <c r="A15" s="44"/>
      <c r="B15" s="75"/>
      <c r="C15" s="42"/>
      <c r="D15" s="44"/>
      <c r="E15" s="64"/>
      <c r="F15" s="22"/>
      <c r="G15" s="65"/>
      <c r="H15" s="66"/>
      <c r="I15" s="23"/>
      <c r="J15" s="24"/>
      <c r="K15" s="23"/>
      <c r="L15" s="24"/>
      <c r="M15" s="23"/>
      <c r="N15" s="67"/>
      <c r="O15" s="44"/>
      <c r="P15" s="44"/>
      <c r="Q15" s="44"/>
      <c r="R15" s="44"/>
      <c r="S15" s="44"/>
    </row>
    <row r="16" spans="1:19" ht="12" customHeight="1" x14ac:dyDescent="0.25">
      <c r="A16" s="44"/>
      <c r="B16" s="75"/>
      <c r="C16" s="42"/>
      <c r="D16" s="44"/>
      <c r="E16" s="192" t="s">
        <v>24</v>
      </c>
      <c r="F16" s="14" t="s">
        <v>25</v>
      </c>
      <c r="G16" s="25">
        <f>IF(AND($B$10="Colorectal"),DATA!N15,IF(AND($B$10="Lung"),DATA!W15,IF(AND($B$10="Breast"),DATA!AF15,IF(AND($B$10="Prostate"),DATA!AO15,IF(AND($B$10="Head and neck"),DATA!AX15,IF(AND($B$10="Upper GI"),DATA!BG15,IF(AND($B$10="Bladder"),DATA!BP15,IF(AND($B$10="Haematological"),DATA!BY15,IF(AND($B$10="Skin"),DATA!CH15,IF(AND($B$10="Female reproductive"),DATA!CQ15,IF(AND($B$10="In situ urinary"),DATA!CZ15,IF(AND($B$10="All sites"),DATA!E15,FALSE))))))))))))</f>
        <v>5554</v>
      </c>
      <c r="H16" s="60">
        <f>IF(AND($B$10="Colorectal"),DATA!O15,IF(AND($B$10="Lung"),DATA!X15,IF(AND($B$10="Breast"),DATA!AG15,IF(AND($B$10="Prostate"),DATA!AP15,IF(AND($B$10="Head and neck"),DATA!AY15,IF(AND($B$10="Upper GI"),DATA!BH15,IF(AND($B$10="Bladder"),DATA!BQ15,IF(AND($B$10="Haematological"),DATA!BZ15,IF(AND($B$10="Skin"),DATA!CI15,IF(AND($B$10="Female reproductive"),DATA!CR15,IF(AND($B$10="In situ urinary"),DATA!DA15,IF(AND($B$10="All sites"),DATA!F15,FALSE))))))))))))</f>
        <v>9.9</v>
      </c>
      <c r="I16" s="25">
        <f>IF(AND($B$10="Colorectal"),DATA!N50,IF(AND($B$10="Lung"),DATA!W50,IF(AND($B$10="Breast"),DATA!AF50,IF(AND($B$10="Prostate"),DATA!AO50,IF(AND($B$10="Head and neck"),DATA!AX50,IF(AND($B$10="Upper GI"),DATA!BG50,IF(AND($B$10="Bladder"),DATA!BP50,IF(AND($B$10="Haematological"),DATA!BY50,IF(AND($B$10="Skin"),DATA!CH50,IF(AND($B$10="Female reproductive"),DATA!CQ50,IF(AND($B$10="In situ urinary"),DATA!CZ50,IF(AND($B$10="All sites"),DATA!E50,FALSE))))))))))))</f>
        <v>5685</v>
      </c>
      <c r="J16" s="15">
        <f>IF(AND($B$10="Colorectal"),DATA!O50,IF(AND($B$10="Lung"),DATA!X50,IF(AND($B$10="Breast"),DATA!AG50,IF(AND($B$10="Prostate"),DATA!AP50,IF(AND($B$10="Head and neck"),DATA!AY50,IF(AND($B$10="Upper GI"),DATA!BH50,IF(AND($B$10="Bladder"),DATA!BQ50,IF(AND($B$10="Haematological"),DATA!BZ50,IF(AND($B$10="Skin"),DATA!CI50,IF(AND($B$10="Female reproductive"),DATA!CR50,IF(AND($B$10="In situ urinary"),DATA!DA50,IF(AND($B$10="All sites"),DATA!F50,FALSE))))))))))))</f>
        <v>9.5</v>
      </c>
      <c r="K16" s="25">
        <f>IF(AND($B$10="Colorectal"),DATA!N85,IF(AND($B$10="Lung"),DATA!W85,IF(AND($B$10="Breast"),DATA!AF85,IF(AND($B$10="Prostate"),DATA!AO85,IF(AND($B$10="Head and neck"),DATA!AX85,IF(AND($B$10="Upper GI"),DATA!BG85,IF(AND($B$10="Bladder"),DATA!BP85,IF(AND($B$10="Haematological"),DATA!BY85,IF(AND($B$10="Skin"),DATA!CH85,IF(AND($B$10="Female reproductive"),DATA!CQ85,IF(AND($B$10="In situ urinary"),DATA!CZ85,IF(AND($B$10="All sites"),DATA!E85,FALSE))))))))))))</f>
        <v>5459</v>
      </c>
      <c r="L16" s="15">
        <f>IF(AND($B$10="Colorectal"),DATA!O85,IF(AND($B$10="Lung"),DATA!X85,IF(AND($B$10="Breast"),DATA!AG85,IF(AND($B$10="Prostate"),DATA!AP85,IF(AND($B$10="Head and neck"),DATA!AY85,IF(AND($B$10="Upper GI"),DATA!BH85,IF(AND($B$10="Bladder"),DATA!BQ85,IF(AND($B$10="Haematological"),DATA!BZ85,IF(AND($B$10="Skin"),DATA!CI85,IF(AND($B$10="Female reproductive"),DATA!CR85,IF(AND($B$10="In situ urinary"),DATA!DA85,IF(AND($B$10="All sites"),DATA!F85,FALSE))))))))))))</f>
        <v>9.4</v>
      </c>
      <c r="M16" s="25">
        <f>IF(AND($B$10="Colorectal"),DATA!N120,IF(AND($B$10="Lung"),DATA!W120,IF(AND($B$10="Breast"),DATA!AF120,IF(AND($B$10="Prostate"),DATA!AO120,IF(AND($B$10="Head and neck"),DATA!AX120,IF(AND($B$10="Upper GI"),DATA!BG120,IF(AND($B$10="Bladder"),DATA!BP120,IF(AND($B$10="Haematological"),DATA!BY120,IF(AND($B$10="Skin"),DATA!CH120,IF(AND($B$10="Female reproductive"),DATA!CQ120,IF(AND($B$10="In situ urinary"),DATA!CZ120,IF(AND($B$10="All sites"),DATA!E120,FALSE))))))))))))</f>
        <v>5522</v>
      </c>
      <c r="N16" s="61">
        <f>IF(AND($B$10="Colorectal"),DATA!O120,IF(AND($B$10="Lung"),DATA!X120,IF(AND($B$10="Breast"),DATA!AG120,IF(AND($B$10="Prostate"),DATA!AP120,IF(AND($B$10="Head and neck"),DATA!AY120,IF(AND($B$10="Upper GI"),DATA!BH120,IF(AND($B$10="Bladder"),DATA!BQ120,IF(AND($B$10="Haematological"),DATA!BZ120,IF(AND($B$10="Skin"),DATA!CI120,IF(AND($B$10="Female reproductive"),DATA!CR120,IF(AND($B$10="In situ urinary"),DATA!DA120,IF(AND($B$10="All sites"),DATA!F120,FALSE))))))))))))</f>
        <v>9.3000000000000007</v>
      </c>
      <c r="O16" s="44"/>
      <c r="P16" s="44"/>
      <c r="Q16" s="44"/>
      <c r="R16" s="44"/>
      <c r="S16" s="44"/>
    </row>
    <row r="17" spans="1:19" ht="12" customHeight="1" x14ac:dyDescent="0.25">
      <c r="A17" s="44"/>
      <c r="B17" s="76" t="s">
        <v>23</v>
      </c>
      <c r="C17" s="42"/>
      <c r="D17" s="44"/>
      <c r="E17" s="193"/>
      <c r="F17" s="28" t="s">
        <v>28</v>
      </c>
      <c r="G17" s="68">
        <f>IF(AND($B$10="Colorectal"),DATA!N16,IF(AND($B$10="Lung"),DATA!W16,IF(AND($B$10="Breast"),DATA!AF16,IF(AND($B$10="Prostate"),DATA!AO16,IF(AND($B$10="Head and neck"),DATA!AX16,IF(AND($B$10="Upper GI"),DATA!BG16,IF(AND($B$10="Bladder"),DATA!BP16,IF(AND($B$10="Haematological"),DATA!BY16,IF(AND($B$10="Skin"),DATA!CH16,IF(AND($B$10="Female reproductive"),DATA!CQ16,IF(AND($B$10="In situ urinary"),DATA!CZ16,IF(AND($B$10="All sites"),DATA!E16,FALSE))))))))))))</f>
        <v>6691</v>
      </c>
      <c r="H17" s="69">
        <f>IF(AND($B$10="Colorectal"),DATA!O16,IF(AND($B$10="Lung"),DATA!X16,IF(AND($B$10="Breast"),DATA!AG16,IF(AND($B$10="Prostate"),DATA!AP16,IF(AND($B$10="Head and neck"),DATA!AY16,IF(AND($B$10="Upper GI"),DATA!BH16,IF(AND($B$10="Bladder"),DATA!BQ16,IF(AND($B$10="Haematological"),DATA!BZ16,IF(AND($B$10="Skin"),DATA!CI16,IF(AND($B$10="Female reproductive"),DATA!CR16,IF(AND($B$10="In situ urinary"),DATA!DA16,IF(AND($B$10="All sites"),DATA!F16,FALSE))))))))))))</f>
        <v>12</v>
      </c>
      <c r="I17" s="29">
        <f>IF(AND($B$10="Colorectal"),DATA!N51,IF(AND($B$10="Lung"),DATA!W51,IF(AND($B$10="Breast"),DATA!AF51,IF(AND($B$10="Prostate"),DATA!AO51,IF(AND($B$10="Head and neck"),DATA!AX51,IF(AND($B$10="Upper GI"),DATA!BG51,IF(AND($B$10="Bladder"),DATA!BP51,IF(AND($B$10="Haematological"),DATA!BY51,IF(AND($B$10="Skin"),DATA!CH51,IF(AND($B$10="Female reproductive"),DATA!CQ51,IF(AND($B$10="In situ urinary"),DATA!CZ51,IF(AND($B$10="All sites"),DATA!E51,FALSE))))))))))))</f>
        <v>6989</v>
      </c>
      <c r="J17" s="30">
        <f>IF(AND($B$10="Colorectal"),DATA!O51,IF(AND($B$10="Lung"),DATA!X51,IF(AND($B$10="Breast"),DATA!AG51,IF(AND($B$10="Prostate"),DATA!AP51,IF(AND($B$10="Head and neck"),DATA!AY51,IF(AND($B$10="Upper GI"),DATA!BH51,IF(AND($B$10="Bladder"),DATA!BQ51,IF(AND($B$10="Haematological"),DATA!BZ51,IF(AND($B$10="Skin"),DATA!CI51,IF(AND($B$10="Female reproductive"),DATA!CR51,IF(AND($B$10="In situ urinary"),DATA!DA51,IF(AND($B$10="All sites"),DATA!F51,FALSE))))))))))))</f>
        <v>11.7</v>
      </c>
      <c r="K17" s="29">
        <f>IF(AND($B$10="Colorectal"),DATA!N86,IF(AND($B$10="Lung"),DATA!W86,IF(AND($B$10="Breast"),DATA!AF86,IF(AND($B$10="Prostate"),DATA!AO86,IF(AND($B$10="Head and neck"),DATA!AX86,IF(AND($B$10="Upper GI"),DATA!BG86,IF(AND($B$10="Bladder"),DATA!BP86,IF(AND($B$10="Haematological"),DATA!BY86,IF(AND($B$10="Skin"),DATA!CH86,IF(AND($B$10="Female reproductive"),DATA!CQ86,IF(AND($B$10="In situ urinary"),DATA!CZ86,IF(AND($B$10="All sites"),DATA!E86,FALSE))))))))))))</f>
        <v>6917</v>
      </c>
      <c r="L17" s="30">
        <f>IF(AND($B$10="Colorectal"),DATA!O86,IF(AND($B$10="Lung"),DATA!X86,IF(AND($B$10="Breast"),DATA!AG86,IF(AND($B$10="Prostate"),DATA!AP86,IF(AND($B$10="Head and neck"),DATA!AY86,IF(AND($B$10="Upper GI"),DATA!BH86,IF(AND($B$10="Bladder"),DATA!BQ86,IF(AND($B$10="Haematological"),DATA!BZ86,IF(AND($B$10="Skin"),DATA!CI86,IF(AND($B$10="Female reproductive"),DATA!CR86,IF(AND($B$10="In situ urinary"),DATA!DA86,IF(AND($B$10="All sites"),DATA!F86,FALSE))))))))))))</f>
        <v>11.9</v>
      </c>
      <c r="M17" s="29">
        <f>IF(AND($B$10="Colorectal"),DATA!N121,IF(AND($B$10="Lung"),DATA!W121,IF(AND($B$10="Breast"),DATA!AF121,IF(AND($B$10="Prostate"),DATA!AO121,IF(AND($B$10="Head and neck"),DATA!AX121,IF(AND($B$10="Upper GI"),DATA!BG121,IF(AND($B$10="Bladder"),DATA!BP121,IF(AND($B$10="Haematological"),DATA!BY121,IF(AND($B$10="Skin"),DATA!CH121,IF(AND($B$10="Female reproductive"),DATA!CQ121,IF(AND($B$10="In situ urinary"),DATA!CZ121,IF(AND($B$10="All sites"),DATA!E121,FALSE))))))))))))</f>
        <v>7178</v>
      </c>
      <c r="N17" s="70">
        <f>IF(AND($B$10="Colorectal"),DATA!O121,IF(AND($B$10="Lung"),DATA!X121,IF(AND($B$10="Breast"),DATA!AG121,IF(AND($B$10="Prostate"),DATA!AP121,IF(AND($B$10="Head and neck"),DATA!AY121,IF(AND($B$10="Upper GI"),DATA!BH121,IF(AND($B$10="Bladder"),DATA!BQ121,IF(AND($B$10="Haematological"),DATA!BZ121,IF(AND($B$10="Skin"),DATA!CI121,IF(AND($B$10="Female reproductive"),DATA!CR121,IF(AND($B$10="In situ urinary"),DATA!DA121,IF(AND($B$10="All sites"),DATA!F121,FALSE))))))))))))</f>
        <v>12</v>
      </c>
      <c r="O17" s="44"/>
      <c r="P17" s="44"/>
      <c r="Q17" s="44"/>
      <c r="R17" s="44"/>
      <c r="S17" s="44"/>
    </row>
    <row r="18" spans="1:19" ht="12" customHeight="1" x14ac:dyDescent="0.25">
      <c r="A18" s="44"/>
      <c r="B18" s="76" t="s">
        <v>26</v>
      </c>
      <c r="C18" s="42"/>
      <c r="D18" s="44"/>
      <c r="E18" s="193"/>
      <c r="F18" s="32" t="s">
        <v>30</v>
      </c>
      <c r="G18" s="33">
        <f>IF(AND($B$10="Colorectal"),DATA!N17,IF(AND($B$10="Lung"),DATA!W17,IF(AND($B$10="Breast"),DATA!AF17,IF(AND($B$10="Prostate"),DATA!AO17,IF(AND($B$10="Head and neck"),DATA!AX17,IF(AND($B$10="Upper GI"),DATA!BG17,IF(AND($B$10="Bladder"),DATA!BP17,IF(AND($B$10="Haematological"),DATA!BY17,IF(AND($B$10="Skin"),DATA!CH17,IF(AND($B$10="Female reproductive"),DATA!CQ17,IF(AND($B$10="In situ urinary"),DATA!CZ17,IF(AND($B$10="All sites"),DATA!E17,FALSE))))))))))))</f>
        <v>6070</v>
      </c>
      <c r="H18" s="71">
        <f>IF(AND($B$10="Colorectal"),DATA!O17,IF(AND($B$10="Lung"),DATA!X17,IF(AND($B$10="Breast"),DATA!AG17,IF(AND($B$10="Prostate"),DATA!AP17,IF(AND($B$10="Head and neck"),DATA!AY17,IF(AND($B$10="Upper GI"),DATA!BH17,IF(AND($B$10="Bladder"),DATA!BQ17,IF(AND($B$10="Haematological"),DATA!BZ17,IF(AND($B$10="Skin"),DATA!CI17,IF(AND($B$10="Female reproductive"),DATA!CR17,IF(AND($B$10="In situ urinary"),DATA!DA17,IF(AND($B$10="All sites"),DATA!F17,FALSE))))))))))))</f>
        <v>10.9</v>
      </c>
      <c r="I18" s="33">
        <f>IF(AND($B$10="Colorectal"),DATA!N52,IF(AND($B$10="Lung"),DATA!W52,IF(AND($B$10="Breast"),DATA!AF52,IF(AND($B$10="Prostate"),DATA!AO52,IF(AND($B$10="Head and neck"),DATA!AX52,IF(AND($B$10="Upper GI"),DATA!BG52,IF(AND($B$10="Bladder"),DATA!BP52,IF(AND($B$10="Haematological"),DATA!BY52,IF(AND($B$10="Skin"),DATA!CH52,IF(AND($B$10="Female reproductive"),DATA!CQ52,IF(AND($B$10="In situ urinary"),DATA!CZ52,IF(AND($B$10="All sites"),DATA!E52,FALSE))))))))))))</f>
        <v>5987</v>
      </c>
      <c r="J18" s="34">
        <f>IF(AND($B$10="Colorectal"),DATA!O52,IF(AND($B$10="Lung"),DATA!X52,IF(AND($B$10="Breast"),DATA!AG52,IF(AND($B$10="Prostate"),DATA!AP52,IF(AND($B$10="Head and neck"),DATA!AY52,IF(AND($B$10="Upper GI"),DATA!BH52,IF(AND($B$10="Bladder"),DATA!BQ52,IF(AND($B$10="Haematological"),DATA!BZ52,IF(AND($B$10="Skin"),DATA!CI52,IF(AND($B$10="Female reproductive"),DATA!CR52,IF(AND($B$10="In situ urinary"),DATA!DA52,IF(AND($B$10="All sites"),DATA!F52,FALSE))))))))))))</f>
        <v>10</v>
      </c>
      <c r="K18" s="33">
        <f>IF(AND($B$10="Colorectal"),DATA!N87,IF(AND($B$10="Lung"),DATA!W87,IF(AND($B$10="Breast"),DATA!AF87,IF(AND($B$10="Prostate"),DATA!AO87,IF(AND($B$10="Head and neck"),DATA!AX87,IF(AND($B$10="Upper GI"),DATA!BG87,IF(AND($B$10="Bladder"),DATA!BP87,IF(AND($B$10="Haematological"),DATA!BY87,IF(AND($B$10="Skin"),DATA!CH87,IF(AND($B$10="Female reproductive"),DATA!CQ87,IF(AND($B$10="In situ urinary"),DATA!CZ87,IF(AND($B$10="All sites"),DATA!E87,FALSE))))))))))))</f>
        <v>5888</v>
      </c>
      <c r="L18" s="34">
        <f>IF(AND($B$10="Colorectal"),DATA!O87,IF(AND($B$10="Lung"),DATA!X87,IF(AND($B$10="Breast"),DATA!AG87,IF(AND($B$10="Prostate"),DATA!AP87,IF(AND($B$10="Head and neck"),DATA!AY87,IF(AND($B$10="Upper GI"),DATA!BH87,IF(AND($B$10="Bladder"),DATA!BQ87,IF(AND($B$10="Haematological"),DATA!BZ87,IF(AND($B$10="Skin"),DATA!CI87,IF(AND($B$10="Female reproductive"),DATA!CR87,IF(AND($B$10="In situ urinary"),DATA!DA87,IF(AND($B$10="All sites"),DATA!F87,FALSE))))))))))))</f>
        <v>10.199999999999999</v>
      </c>
      <c r="M18" s="33">
        <f>IF(AND($B$10="Colorectal"),DATA!N122,IF(AND($B$10="Lung"),DATA!W122,IF(AND($B$10="Breast"),DATA!AF122,IF(AND($B$10="Prostate"),DATA!AO122,IF(AND($B$10="Head and neck"),DATA!AX122,IF(AND($B$10="Upper GI"),DATA!BG122,IF(AND($B$10="Bladder"),DATA!BP122,IF(AND($B$10="Haematological"),DATA!BY122,IF(AND($B$10="Skin"),DATA!CH122,IF(AND($B$10="Female reproductive"),DATA!CQ122,IF(AND($B$10="In situ urinary"),DATA!CZ122,IF(AND($B$10="All sites"),DATA!E122,FALSE))))))))))))</f>
        <v>6286</v>
      </c>
      <c r="N18" s="72">
        <f>IF(AND($B$10="Colorectal"),DATA!O122,IF(AND($B$10="Lung"),DATA!X122,IF(AND($B$10="Breast"),DATA!AG122,IF(AND($B$10="Prostate"),DATA!AP122,IF(AND($B$10="Head and neck"),DATA!AY122,IF(AND($B$10="Upper GI"),DATA!BH122,IF(AND($B$10="Bladder"),DATA!BQ122,IF(AND($B$10="Haematological"),DATA!BZ122,IF(AND($B$10="Skin"),DATA!CI122,IF(AND($B$10="Female reproductive"),DATA!CR122,IF(AND($B$10="In situ urinary"),DATA!DA122,IF(AND($B$10="All sites"),DATA!F122,FALSE))))))))))))</f>
        <v>10.5</v>
      </c>
      <c r="O18" s="44"/>
      <c r="P18" s="44"/>
      <c r="Q18" s="44"/>
      <c r="R18" s="44"/>
      <c r="S18" s="44"/>
    </row>
    <row r="19" spans="1:19" ht="12" customHeight="1" x14ac:dyDescent="0.25">
      <c r="A19" s="44"/>
      <c r="B19" s="76" t="s">
        <v>29</v>
      </c>
      <c r="C19" s="42"/>
      <c r="D19" s="44"/>
      <c r="E19" s="193"/>
      <c r="F19" s="28" t="s">
        <v>32</v>
      </c>
      <c r="G19" s="68">
        <f>IF(AND($B$10="Colorectal"),DATA!N18,IF(AND($B$10="Lung"),DATA!W18,IF(AND($B$10="Breast"),DATA!AF18,IF(AND($B$10="Prostate"),DATA!AO18,IF(AND($B$10="Head and neck"),DATA!AX18,IF(AND($B$10="Upper GI"),DATA!BG18,IF(AND($B$10="Bladder"),DATA!BP18,IF(AND($B$10="Haematological"),DATA!BY18,IF(AND($B$10="Skin"),DATA!CH18,IF(AND($B$10="Female reproductive"),DATA!CQ18,IF(AND($B$10="In situ urinary"),DATA!CZ18,IF(AND($B$10="All sites"),DATA!E18,FALSE))))))))))))</f>
        <v>3194</v>
      </c>
      <c r="H19" s="69">
        <f>IF(AND($B$10="Colorectal"),DATA!O18,IF(AND($B$10="Lung"),DATA!X18,IF(AND($B$10="Breast"),DATA!AG18,IF(AND($B$10="Prostate"),DATA!AP18,IF(AND($B$10="Head and neck"),DATA!AY18,IF(AND($B$10="Upper GI"),DATA!BH18,IF(AND($B$10="Bladder"),DATA!BQ18,IF(AND($B$10="Haematological"),DATA!BZ18,IF(AND($B$10="Skin"),DATA!CI18,IF(AND($B$10="Female reproductive"),DATA!CR18,IF(AND($B$10="In situ urinary"),DATA!DA18,IF(AND($B$10="All sites"),DATA!F18,FALSE))))))))))))</f>
        <v>5.7</v>
      </c>
      <c r="I19" s="29">
        <f>IF(AND($B$10="Colorectal"),DATA!N53,IF(AND($B$10="Lung"),DATA!W53,IF(AND($B$10="Breast"),DATA!AF53,IF(AND($B$10="Prostate"),DATA!AO53,IF(AND($B$10="Head and neck"),DATA!AX53,IF(AND($B$10="Upper GI"),DATA!BG53,IF(AND($B$10="Bladder"),DATA!BP53,IF(AND($B$10="Haematological"),DATA!BY53,IF(AND($B$10="Skin"),DATA!CH53,IF(AND($B$10="Female reproductive"),DATA!CQ53,IF(AND($B$10="In situ urinary"),DATA!CZ53,IF(AND($B$10="All sites"),DATA!E53,FALSE))))))))))))</f>
        <v>3599</v>
      </c>
      <c r="J19" s="30">
        <f>IF(AND($B$10="Colorectal"),DATA!O53,IF(AND($B$10="Lung"),DATA!X53,IF(AND($B$10="Breast"),DATA!AG53,IF(AND($B$10="Prostate"),DATA!AP53,IF(AND($B$10="Head and neck"),DATA!AY53,IF(AND($B$10="Upper GI"),DATA!BH53,IF(AND($B$10="Bladder"),DATA!BQ53,IF(AND($B$10="Haematological"),DATA!BZ53,IF(AND($B$10="Skin"),DATA!CI53,IF(AND($B$10="Female reproductive"),DATA!CR53,IF(AND($B$10="In situ urinary"),DATA!DA53,IF(AND($B$10="All sites"),DATA!F53,FALSE))))))))))))</f>
        <v>6</v>
      </c>
      <c r="K19" s="29">
        <f>IF(AND($B$10="Colorectal"),DATA!N88,IF(AND($B$10="Lung"),DATA!W88,IF(AND($B$10="Breast"),DATA!AF88,IF(AND($B$10="Prostate"),DATA!AO88,IF(AND($B$10="Head and neck"),DATA!AX88,IF(AND($B$10="Upper GI"),DATA!BG88,IF(AND($B$10="Bladder"),DATA!BP88,IF(AND($B$10="Haematological"),DATA!BY88,IF(AND($B$10="Skin"),DATA!CH88,IF(AND($B$10="Female reproductive"),DATA!CQ88,IF(AND($B$10="In situ urinary"),DATA!CZ88,IF(AND($B$10="All sites"),DATA!E88,FALSE))))))))))))</f>
        <v>3370</v>
      </c>
      <c r="L19" s="30">
        <f>IF(AND($B$10="Colorectal"),DATA!O88,IF(AND($B$10="Lung"),DATA!X88,IF(AND($B$10="Breast"),DATA!AG88,IF(AND($B$10="Prostate"),DATA!AP88,IF(AND($B$10="Head and neck"),DATA!AY88,IF(AND($B$10="Upper GI"),DATA!BH88,IF(AND($B$10="Bladder"),DATA!BQ88,IF(AND($B$10="Haematological"),DATA!BZ88,IF(AND($B$10="Skin"),DATA!CI88,IF(AND($B$10="Female reproductive"),DATA!CR88,IF(AND($B$10="In situ urinary"),DATA!DA88,IF(AND($B$10="All sites"),DATA!F88,FALSE))))))))))))</f>
        <v>5.8</v>
      </c>
      <c r="M19" s="29">
        <f>IF(AND($B$10="Colorectal"),DATA!N123,IF(AND($B$10="Lung"),DATA!W123,IF(AND($B$10="Breast"),DATA!AF123,IF(AND($B$10="Prostate"),DATA!AO123,IF(AND($B$10="Head and neck"),DATA!AX123,IF(AND($B$10="Upper GI"),DATA!BG123,IF(AND($B$10="Bladder"),DATA!BP123,IF(AND($B$10="Haematological"),DATA!BY123,IF(AND($B$10="Skin"),DATA!CH123,IF(AND($B$10="Female reproductive"),DATA!CQ123,IF(AND($B$10="In situ urinary"),DATA!CZ123,IF(AND($B$10="All sites"),DATA!E123,FALSE))))))))))))</f>
        <v>3242</v>
      </c>
      <c r="N19" s="70">
        <f>IF(AND($B$10="Colorectal"),DATA!O123,IF(AND($B$10="Lung"),DATA!X123,IF(AND($B$10="Breast"),DATA!AG123,IF(AND($B$10="Prostate"),DATA!AP123,IF(AND($B$10="Head and neck"),DATA!AY123,IF(AND($B$10="Upper GI"),DATA!BH123,IF(AND($B$10="Bladder"),DATA!BQ123,IF(AND($B$10="Haematological"),DATA!BZ123,IF(AND($B$10="Skin"),DATA!CI123,IF(AND($B$10="Female reproductive"),DATA!CR123,IF(AND($B$10="In situ urinary"),DATA!DA123,IF(AND($B$10="All sites"),DATA!F123,FALSE))))))))))))</f>
        <v>5.4</v>
      </c>
      <c r="O19" s="44"/>
      <c r="P19" s="44"/>
      <c r="Q19" s="44"/>
      <c r="R19" s="44"/>
      <c r="S19" s="44"/>
    </row>
    <row r="20" spans="1:19" ht="12" customHeight="1" x14ac:dyDescent="0.25">
      <c r="A20" s="44"/>
      <c r="B20" s="76" t="s">
        <v>31</v>
      </c>
      <c r="C20" s="42"/>
      <c r="D20" s="44"/>
      <c r="E20" s="193"/>
      <c r="F20" s="32" t="s">
        <v>34</v>
      </c>
      <c r="G20" s="33">
        <f>IF(AND($B$10="Colorectal"),DATA!N19,IF(AND($B$10="Lung"),DATA!W19,IF(AND($B$10="Breast"),DATA!AF19,IF(AND($B$10="Prostate"),DATA!AO19,IF(AND($B$10="Head and neck"),DATA!AX19,IF(AND($B$10="Upper GI"),DATA!BG19,IF(AND($B$10="Bladder"),DATA!BP19,IF(AND($B$10="Haematological"),DATA!BY19,IF(AND($B$10="Skin"),DATA!CH19,IF(AND($B$10="Female reproductive"),DATA!CQ19,IF(AND($B$10="In situ urinary"),DATA!CZ19,IF(AND($B$10="All sites"),DATA!E19,FALSE))))))))))))</f>
        <v>6700</v>
      </c>
      <c r="H20" s="71">
        <f>IF(AND($B$10="Colorectal"),DATA!O19,IF(AND($B$10="Lung"),DATA!X19,IF(AND($B$10="Breast"),DATA!AG19,IF(AND($B$10="Prostate"),DATA!AP19,IF(AND($B$10="Head and neck"),DATA!AY19,IF(AND($B$10="Upper GI"),DATA!BH19,IF(AND($B$10="Bladder"),DATA!BQ19,IF(AND($B$10="Haematological"),DATA!BZ19,IF(AND($B$10="Skin"),DATA!CI19,IF(AND($B$10="Female reproductive"),DATA!CR19,IF(AND($B$10="In situ urinary"),DATA!DA19,IF(AND($B$10="All sites"),DATA!F19,FALSE))))))))))))</f>
        <v>12</v>
      </c>
      <c r="I20" s="33">
        <f>IF(AND($B$10="Colorectal"),DATA!N54,IF(AND($B$10="Lung"),DATA!W54,IF(AND($B$10="Breast"),DATA!AF54,IF(AND($B$10="Prostate"),DATA!AO54,IF(AND($B$10="Head and neck"),DATA!AX54,IF(AND($B$10="Upper GI"),DATA!BG54,IF(AND($B$10="Bladder"),DATA!BP54,IF(AND($B$10="Haematological"),DATA!BY54,IF(AND($B$10="Skin"),DATA!CH54,IF(AND($B$10="Female reproductive"),DATA!CQ54,IF(AND($B$10="In situ urinary"),DATA!CZ54,IF(AND($B$10="All sites"),DATA!E54,FALSE))))))))))))</f>
        <v>7618</v>
      </c>
      <c r="J20" s="34">
        <f>IF(AND($B$10="Colorectal"),DATA!O54,IF(AND($B$10="Lung"),DATA!X54,IF(AND($B$10="Breast"),DATA!AG54,IF(AND($B$10="Prostate"),DATA!AP54,IF(AND($B$10="Head and neck"),DATA!AY54,IF(AND($B$10="Upper GI"),DATA!BH54,IF(AND($B$10="Bladder"),DATA!BQ54,IF(AND($B$10="Haematological"),DATA!BZ54,IF(AND($B$10="Skin"),DATA!CI54,IF(AND($B$10="Female reproductive"),DATA!CR54,IF(AND($B$10="In situ urinary"),DATA!DA54,IF(AND($B$10="All sites"),DATA!F54,FALSE))))))))))))</f>
        <v>12.7</v>
      </c>
      <c r="K20" s="33">
        <f>IF(AND($B$10="Colorectal"),DATA!N89,IF(AND($B$10="Lung"),DATA!W89,IF(AND($B$10="Breast"),DATA!AF89,IF(AND($B$10="Prostate"),DATA!AO89,IF(AND($B$10="Head and neck"),DATA!AX89,IF(AND($B$10="Upper GI"),DATA!BG89,IF(AND($B$10="Bladder"),DATA!BP89,IF(AND($B$10="Haematological"),DATA!BY89,IF(AND($B$10="Skin"),DATA!CH89,IF(AND($B$10="Female reproductive"),DATA!CQ89,IF(AND($B$10="In situ urinary"),DATA!CZ89,IF(AND($B$10="All sites"),DATA!E89,FALSE))))))))))))</f>
        <v>7439</v>
      </c>
      <c r="L20" s="34">
        <f>IF(AND($B$10="Colorectal"),DATA!O89,IF(AND($B$10="Lung"),DATA!X89,IF(AND($B$10="Breast"),DATA!AG89,IF(AND($B$10="Prostate"),DATA!AP89,IF(AND($B$10="Head and neck"),DATA!AY89,IF(AND($B$10="Upper GI"),DATA!BH89,IF(AND($B$10="Bladder"),DATA!BQ89,IF(AND($B$10="Haematological"),DATA!BZ89,IF(AND($B$10="Skin"),DATA!CI89,IF(AND($B$10="Female reproductive"),DATA!CR89,IF(AND($B$10="In situ urinary"),DATA!DA89,IF(AND($B$10="All sites"),DATA!F89,FALSE))))))))))))</f>
        <v>12.8</v>
      </c>
      <c r="M20" s="33">
        <f>IF(AND($B$10="Colorectal"),DATA!N124,IF(AND($B$10="Lung"),DATA!W124,IF(AND($B$10="Breast"),DATA!AF124,IF(AND($B$10="Prostate"),DATA!AO124,IF(AND($B$10="Head and neck"),DATA!AX124,IF(AND($B$10="Upper GI"),DATA!BG124,IF(AND($B$10="Bladder"),DATA!BP124,IF(AND($B$10="Haematological"),DATA!BY124,IF(AND($B$10="Skin"),DATA!CH124,IF(AND($B$10="Female reproductive"),DATA!CQ124,IF(AND($B$10="In situ urinary"),DATA!CZ124,IF(AND($B$10="All sites"),DATA!E124,FALSE))))))))))))</f>
        <v>7508</v>
      </c>
      <c r="N20" s="72">
        <f>IF(AND($B$10="Colorectal"),DATA!O124,IF(AND($B$10="Lung"),DATA!X124,IF(AND($B$10="Breast"),DATA!AG124,IF(AND($B$10="Prostate"),DATA!AP124,IF(AND($B$10="Head and neck"),DATA!AY124,IF(AND($B$10="Upper GI"),DATA!BH124,IF(AND($B$10="Bladder"),DATA!BQ124,IF(AND($B$10="Haematological"),DATA!BZ124,IF(AND($B$10="Skin"),DATA!CI124,IF(AND($B$10="Female reproductive"),DATA!CR124,IF(AND($B$10="In situ urinary"),DATA!DA124,IF(AND($B$10="All sites"),DATA!F124,FALSE))))))))))))</f>
        <v>12.6</v>
      </c>
      <c r="O20" s="44"/>
      <c r="P20" s="44"/>
      <c r="Q20" s="44"/>
      <c r="R20" s="44"/>
      <c r="S20" s="44"/>
    </row>
    <row r="21" spans="1:19" ht="12" customHeight="1" x14ac:dyDescent="0.25">
      <c r="A21" s="44"/>
      <c r="B21" s="76" t="s">
        <v>33</v>
      </c>
      <c r="C21" s="42"/>
      <c r="D21" s="44"/>
      <c r="E21" s="193"/>
      <c r="F21" s="28" t="s">
        <v>35</v>
      </c>
      <c r="G21" s="68">
        <f>IF(AND($B$10="Colorectal"),DATA!N20,IF(AND($B$10="Lung"),DATA!W20,IF(AND($B$10="Breast"),DATA!AF20,IF(AND($B$10="Prostate"),DATA!AO20,IF(AND($B$10="Head and neck"),DATA!AX20,IF(AND($B$10="Upper GI"),DATA!BG20,IF(AND($B$10="Bladder"),DATA!BP20,IF(AND($B$10="Haematological"),DATA!BY20,IF(AND($B$10="Skin"),DATA!CH20,IF(AND($B$10="Female reproductive"),DATA!CQ20,IF(AND($B$10="In situ urinary"),DATA!CZ20,IF(AND($B$10="All sites"),DATA!E20,FALSE))))))))))))</f>
        <v>8203</v>
      </c>
      <c r="H21" s="69">
        <f>IF(AND($B$10="Colorectal"),DATA!O20,IF(AND($B$10="Lung"),DATA!X20,IF(AND($B$10="Breast"),DATA!AG20,IF(AND($B$10="Prostate"),DATA!AP20,IF(AND($B$10="Head and neck"),DATA!AY20,IF(AND($B$10="Upper GI"),DATA!BH20,IF(AND($B$10="Bladder"),DATA!BQ20,IF(AND($B$10="Haematological"),DATA!BZ20,IF(AND($B$10="Skin"),DATA!CI20,IF(AND($B$10="Female reproductive"),DATA!CR20,IF(AND($B$10="In situ urinary"),DATA!DA20,IF(AND($B$10="All sites"),DATA!F20,FALSE))))))))))))</f>
        <v>14.7</v>
      </c>
      <c r="I21" s="29">
        <f>IF(AND($B$10="Colorectal"),DATA!N55,IF(AND($B$10="Lung"),DATA!W55,IF(AND($B$10="Breast"),DATA!AF55,IF(AND($B$10="Prostate"),DATA!AO55,IF(AND($B$10="Head and neck"),DATA!AX55,IF(AND($B$10="Upper GI"),DATA!BG55,IF(AND($B$10="Bladder"),DATA!BP55,IF(AND($B$10="Haematological"),DATA!BY55,IF(AND($B$10="Skin"),DATA!CH55,IF(AND($B$10="Female reproductive"),DATA!CQ55,IF(AND($B$10="In situ urinary"),DATA!CZ55,IF(AND($B$10="All sites"),DATA!E55,FALSE))))))))))))</f>
        <v>9623</v>
      </c>
      <c r="J21" s="30">
        <f>IF(AND($B$10="Colorectal"),DATA!O55,IF(AND($B$10="Lung"),DATA!X55,IF(AND($B$10="Breast"),DATA!AG55,IF(AND($B$10="Prostate"),DATA!AP55,IF(AND($B$10="Head and neck"),DATA!AY55,IF(AND($B$10="Upper GI"),DATA!BH55,IF(AND($B$10="Bladder"),DATA!BQ55,IF(AND($B$10="Haematological"),DATA!BZ55,IF(AND($B$10="Skin"),DATA!CI55,IF(AND($B$10="Female reproductive"),DATA!CR55,IF(AND($B$10="In situ urinary"),DATA!DA55,IF(AND($B$10="All sites"),DATA!F55,FALSE))))))))))))</f>
        <v>16.100000000000001</v>
      </c>
      <c r="K21" s="29">
        <f>IF(AND($B$10="Colorectal"),DATA!N90,IF(AND($B$10="Lung"),DATA!W90,IF(AND($B$10="Breast"),DATA!AF90,IF(AND($B$10="Prostate"),DATA!AO90,IF(AND($B$10="Head and neck"),DATA!AX90,IF(AND($B$10="Upper GI"),DATA!BG90,IF(AND($B$10="Bladder"),DATA!BP90,IF(AND($B$10="Haematological"),DATA!BY90,IF(AND($B$10="Skin"),DATA!CH90,IF(AND($B$10="Female reproductive"),DATA!CQ90,IF(AND($B$10="In situ urinary"),DATA!CZ90,IF(AND($B$10="All sites"),DATA!E90,FALSE))))))))))))</f>
        <v>9158</v>
      </c>
      <c r="L21" s="30">
        <f>IF(AND($B$10="Colorectal"),DATA!O90,IF(AND($B$10="Lung"),DATA!X90,IF(AND($B$10="Breast"),DATA!AG90,IF(AND($B$10="Prostate"),DATA!AP90,IF(AND($B$10="Head and neck"),DATA!AY90,IF(AND($B$10="Upper GI"),DATA!BH90,IF(AND($B$10="Bladder"),DATA!BQ90,IF(AND($B$10="Haematological"),DATA!BZ90,IF(AND($B$10="Skin"),DATA!CI90,IF(AND($B$10="Female reproductive"),DATA!CR90,IF(AND($B$10="In situ urinary"),DATA!DA90,IF(AND($B$10="All sites"),DATA!F90,FALSE))))))))))))</f>
        <v>15.8</v>
      </c>
      <c r="M21" s="29">
        <f>IF(AND($B$10="Colorectal"),DATA!N125,IF(AND($B$10="Lung"),DATA!W125,IF(AND($B$10="Breast"),DATA!AF125,IF(AND($B$10="Prostate"),DATA!AO125,IF(AND($B$10="Head and neck"),DATA!AX125,IF(AND($B$10="Upper GI"),DATA!BG125,IF(AND($B$10="Bladder"),DATA!BP125,IF(AND($B$10="Haematological"),DATA!BY125,IF(AND($B$10="Skin"),DATA!CH125,IF(AND($B$10="Female reproductive"),DATA!CQ125,IF(AND($B$10="In situ urinary"),DATA!CZ125,IF(AND($B$10="All sites"),DATA!E125,FALSE))))))))))))</f>
        <v>9300</v>
      </c>
      <c r="N21" s="70">
        <f>IF(AND($B$10="Colorectal"),DATA!O125,IF(AND($B$10="Lung"),DATA!X125,IF(AND($B$10="Breast"),DATA!AG125,IF(AND($B$10="Prostate"),DATA!AP125,IF(AND($B$10="Head and neck"),DATA!AY125,IF(AND($B$10="Upper GI"),DATA!BH125,IF(AND($B$10="Bladder"),DATA!BQ125,IF(AND($B$10="Haematological"),DATA!BZ125,IF(AND($B$10="Skin"),DATA!CI125,IF(AND($B$10="Female reproductive"),DATA!CR125,IF(AND($B$10="In situ urinary"),DATA!DA125,IF(AND($B$10="All sites"),DATA!F125,FALSE))))))))))))</f>
        <v>15.6</v>
      </c>
      <c r="O21" s="44"/>
      <c r="P21" s="44"/>
      <c r="Q21" s="44"/>
      <c r="R21" s="44"/>
      <c r="S21" s="44"/>
    </row>
    <row r="22" spans="1:19" ht="12" customHeight="1" x14ac:dyDescent="0.25">
      <c r="A22" s="44"/>
      <c r="B22" s="76" t="s">
        <v>17</v>
      </c>
      <c r="C22" s="42"/>
      <c r="D22" s="44"/>
      <c r="E22" s="193"/>
      <c r="F22" s="32" t="s">
        <v>37</v>
      </c>
      <c r="G22" s="33">
        <f>IF(AND($B$10="Colorectal"),DATA!N21,IF(AND($B$10="Lung"),DATA!W21,IF(AND($B$10="Breast"),DATA!AF21,IF(AND($B$10="Prostate"),DATA!AO21,IF(AND($B$10="Head and neck"),DATA!AX21,IF(AND($B$10="Upper GI"),DATA!BG21,IF(AND($B$10="Bladder"),DATA!BP21,IF(AND($B$10="Haematological"),DATA!BY21,IF(AND($B$10="Skin"),DATA!CH21,IF(AND($B$10="Female reproductive"),DATA!CQ21,IF(AND($B$10="In situ urinary"),DATA!CZ21,IF(AND($B$10="All sites"),DATA!E21,FALSE))))))))))))</f>
        <v>6778</v>
      </c>
      <c r="H22" s="71">
        <f>IF(AND($B$10="Colorectal"),DATA!O21,IF(AND($B$10="Lung"),DATA!X21,IF(AND($B$10="Breast"),DATA!AG21,IF(AND($B$10="Prostate"),DATA!AP21,IF(AND($B$10="Head and neck"),DATA!AY21,IF(AND($B$10="Upper GI"),DATA!BH21,IF(AND($B$10="Bladder"),DATA!BQ21,IF(AND($B$10="Haematological"),DATA!BZ21,IF(AND($B$10="Skin"),DATA!CI21,IF(AND($B$10="Female reproductive"),DATA!CR21,IF(AND($B$10="In situ urinary"),DATA!DA21,IF(AND($B$10="All sites"),DATA!F21,FALSE))))))))))))</f>
        <v>12.1</v>
      </c>
      <c r="I22" s="33">
        <f>IF(AND($B$10="Colorectal"),DATA!N56,IF(AND($B$10="Lung"),DATA!W56,IF(AND($B$10="Breast"),DATA!AF56,IF(AND($B$10="Prostate"),DATA!AO56,IF(AND($B$10="Head and neck"),DATA!AX56,IF(AND($B$10="Upper GI"),DATA!BG56,IF(AND($B$10="Bladder"),DATA!BP56,IF(AND($B$10="Haematological"),DATA!BY56,IF(AND($B$10="Skin"),DATA!CH56,IF(AND($B$10="Female reproductive"),DATA!CQ56,IF(AND($B$10="In situ urinary"),DATA!CZ56,IF(AND($B$10="All sites"),DATA!E56,FALSE))))))))))))</f>
        <v>7635</v>
      </c>
      <c r="J22" s="34">
        <f>IF(AND($B$10="Colorectal"),DATA!O56,IF(AND($B$10="Lung"),DATA!X56,IF(AND($B$10="Breast"),DATA!AG56,IF(AND($B$10="Prostate"),DATA!AP56,IF(AND($B$10="Head and neck"),DATA!AY56,IF(AND($B$10="Upper GI"),DATA!BH56,IF(AND($B$10="Bladder"),DATA!BQ56,IF(AND($B$10="Haematological"),DATA!BZ56,IF(AND($B$10="Skin"),DATA!CI56,IF(AND($B$10="Female reproductive"),DATA!CR56,IF(AND($B$10="In situ urinary"),DATA!DA56,IF(AND($B$10="All sites"),DATA!F56,FALSE))))))))))))</f>
        <v>12.7</v>
      </c>
      <c r="K22" s="33">
        <f>IF(AND($B$10="Colorectal"),DATA!N91,IF(AND($B$10="Lung"),DATA!W91,IF(AND($B$10="Breast"),DATA!AF91,IF(AND($B$10="Prostate"),DATA!AO91,IF(AND($B$10="Head and neck"),DATA!AX91,IF(AND($B$10="Upper GI"),DATA!BG91,IF(AND($B$10="Bladder"),DATA!BP91,IF(AND($B$10="Haematological"),DATA!BY91,IF(AND($B$10="Skin"),DATA!CH91,IF(AND($B$10="Female reproductive"),DATA!CQ91,IF(AND($B$10="In situ urinary"),DATA!CZ91,IF(AND($B$10="All sites"),DATA!E91,FALSE))))))))))))</f>
        <v>7058</v>
      </c>
      <c r="L22" s="34">
        <f>IF(AND($B$10="Colorectal"),DATA!O91,IF(AND($B$10="Lung"),DATA!X91,IF(AND($B$10="Breast"),DATA!AG91,IF(AND($B$10="Prostate"),DATA!AP91,IF(AND($B$10="Head and neck"),DATA!AY91,IF(AND($B$10="Upper GI"),DATA!BH91,IF(AND($B$10="Bladder"),DATA!BQ91,IF(AND($B$10="Haematological"),DATA!BZ91,IF(AND($B$10="Skin"),DATA!CI91,IF(AND($B$10="Female reproductive"),DATA!CR91,IF(AND($B$10="In situ urinary"),DATA!DA91,IF(AND($B$10="All sites"),DATA!F91,FALSE))))))))))))</f>
        <v>12.2</v>
      </c>
      <c r="M22" s="33">
        <f>IF(AND($B$10="Colorectal"),DATA!N126,IF(AND($B$10="Lung"),DATA!W126,IF(AND($B$10="Breast"),DATA!AF126,IF(AND($B$10="Prostate"),DATA!AO126,IF(AND($B$10="Head and neck"),DATA!AX126,IF(AND($B$10="Upper GI"),DATA!BG126,IF(AND($B$10="Bladder"),DATA!BP126,IF(AND($B$10="Haematological"),DATA!BY126,IF(AND($B$10="Skin"),DATA!CH126,IF(AND($B$10="Female reproductive"),DATA!CQ126,IF(AND($B$10="In situ urinary"),DATA!CZ126,IF(AND($B$10="All sites"),DATA!E126,FALSE))))))))))))</f>
        <v>7243</v>
      </c>
      <c r="N22" s="72">
        <f>IF(AND($B$10="Colorectal"),DATA!O126,IF(AND($B$10="Lung"),DATA!X126,IF(AND($B$10="Breast"),DATA!AG126,IF(AND($B$10="Prostate"),DATA!AP126,IF(AND($B$10="Head and neck"),DATA!AY126,IF(AND($B$10="Upper GI"),DATA!BH126,IF(AND($B$10="Bladder"),DATA!BQ126,IF(AND($B$10="Haematological"),DATA!BZ126,IF(AND($B$10="Skin"),DATA!CI126,IF(AND($B$10="Female reproductive"),DATA!CR126,IF(AND($B$10="In situ urinary"),DATA!DA126,IF(AND($B$10="All sites"),DATA!F126,FALSE))))))))))))</f>
        <v>12.1</v>
      </c>
      <c r="O22" s="44"/>
      <c r="P22" s="44"/>
      <c r="Q22" s="44"/>
      <c r="R22" s="44"/>
      <c r="S22" s="44"/>
    </row>
    <row r="23" spans="1:19" ht="12" customHeight="1" x14ac:dyDescent="0.25">
      <c r="A23" s="44"/>
      <c r="B23" s="76" t="s">
        <v>36</v>
      </c>
      <c r="C23" s="42"/>
      <c r="D23" s="44"/>
      <c r="E23" s="193"/>
      <c r="F23" s="28" t="s">
        <v>39</v>
      </c>
      <c r="G23" s="68">
        <f>IF(AND($B$10="Colorectal"),DATA!N22,IF(AND($B$10="Lung"),DATA!W22,IF(AND($B$10="Breast"),DATA!AF22,IF(AND($B$10="Prostate"),DATA!AO22,IF(AND($B$10="Head and neck"),DATA!AX22,IF(AND($B$10="Upper GI"),DATA!BG22,IF(AND($B$10="Bladder"),DATA!BP22,IF(AND($B$10="Haematological"),DATA!BY22,IF(AND($B$10="Skin"),DATA!CH22,IF(AND($B$10="Female reproductive"),DATA!CQ22,IF(AND($B$10="In situ urinary"),DATA!CZ22,IF(AND($B$10="All sites"),DATA!E22,FALSE))))))))))))</f>
        <v>6306</v>
      </c>
      <c r="H23" s="69">
        <f>IF(AND($B$10="Colorectal"),DATA!O22,IF(AND($B$10="Lung"),DATA!X22,IF(AND($B$10="Breast"),DATA!AG22,IF(AND($B$10="Prostate"),DATA!AP22,IF(AND($B$10="Head and neck"),DATA!AY22,IF(AND($B$10="Upper GI"),DATA!BH22,IF(AND($B$10="Bladder"),DATA!BQ22,IF(AND($B$10="Haematological"),DATA!BZ22,IF(AND($B$10="Skin"),DATA!CI22,IF(AND($B$10="Female reproductive"),DATA!CR22,IF(AND($B$10="In situ urinary"),DATA!DA22,IF(AND($B$10="All sites"),DATA!F22,FALSE))))))))))))</f>
        <v>11.3</v>
      </c>
      <c r="I23" s="29">
        <f>IF(AND($B$10="Colorectal"),DATA!N57,IF(AND($B$10="Lung"),DATA!W57,IF(AND($B$10="Breast"),DATA!AF57,IF(AND($B$10="Prostate"),DATA!AO57,IF(AND($B$10="Head and neck"),DATA!AX57,IF(AND($B$10="Upper GI"),DATA!BG57,IF(AND($B$10="Bladder"),DATA!BP57,IF(AND($B$10="Haematological"),DATA!BY57,IF(AND($B$10="Skin"),DATA!CH57,IF(AND($B$10="Female reproductive"),DATA!CQ57,IF(AND($B$10="In situ urinary"),DATA!CZ57,IF(AND($B$10="All sites"),DATA!E57,FALSE))))))))))))</f>
        <v>6809</v>
      </c>
      <c r="J23" s="30">
        <f>IF(AND($B$10="Colorectal"),DATA!O57,IF(AND($B$10="Lung"),DATA!X57,IF(AND($B$10="Breast"),DATA!AG57,IF(AND($B$10="Prostate"),DATA!AP57,IF(AND($B$10="Head and neck"),DATA!AY57,IF(AND($B$10="Upper GI"),DATA!BH57,IF(AND($B$10="Bladder"),DATA!BQ57,IF(AND($B$10="Haematological"),DATA!BZ57,IF(AND($B$10="Skin"),DATA!CI57,IF(AND($B$10="Female reproductive"),DATA!CR57,IF(AND($B$10="In situ urinary"),DATA!DA57,IF(AND($B$10="All sites"),DATA!F57,FALSE))))))))))))</f>
        <v>11.4</v>
      </c>
      <c r="K23" s="29">
        <f>IF(AND($B$10="Colorectal"),DATA!N92,IF(AND($B$10="Lung"),DATA!W92,IF(AND($B$10="Breast"),DATA!AF92,IF(AND($B$10="Prostate"),DATA!AO92,IF(AND($B$10="Head and neck"),DATA!AX92,IF(AND($B$10="Upper GI"),DATA!BG92,IF(AND($B$10="Bladder"),DATA!BP92,IF(AND($B$10="Haematological"),DATA!BY92,IF(AND($B$10="Skin"),DATA!CH92,IF(AND($B$10="Female reproductive"),DATA!CQ92,IF(AND($B$10="In situ urinary"),DATA!CZ92,IF(AND($B$10="All sites"),DATA!E92,FALSE))))))))))))</f>
        <v>6320</v>
      </c>
      <c r="L23" s="30">
        <f>IF(AND($B$10="Colorectal"),DATA!O92,IF(AND($B$10="Lung"),DATA!X92,IF(AND($B$10="Breast"),DATA!AG92,IF(AND($B$10="Prostate"),DATA!AP92,IF(AND($B$10="Head and neck"),DATA!AY92,IF(AND($B$10="Upper GI"),DATA!BH92,IF(AND($B$10="Bladder"),DATA!BQ92,IF(AND($B$10="Haematological"),DATA!BZ92,IF(AND($B$10="Skin"),DATA!CI92,IF(AND($B$10="Female reproductive"),DATA!CR92,IF(AND($B$10="In situ urinary"),DATA!DA92,IF(AND($B$10="All sites"),DATA!F92,FALSE))))))))))))</f>
        <v>10.9</v>
      </c>
      <c r="M23" s="29">
        <f>IF(AND($B$10="Colorectal"),DATA!N127,IF(AND($B$10="Lung"),DATA!W127,IF(AND($B$10="Breast"),DATA!AF127,IF(AND($B$10="Prostate"),DATA!AO127,IF(AND($B$10="Head and neck"),DATA!AX127,IF(AND($B$10="Upper GI"),DATA!BG127,IF(AND($B$10="Bladder"),DATA!BP127,IF(AND($B$10="Haematological"),DATA!BY127,IF(AND($B$10="Skin"),DATA!CH127,IF(AND($B$10="Female reproductive"),DATA!CQ127,IF(AND($B$10="In situ urinary"),DATA!CZ127,IF(AND($B$10="All sites"),DATA!E127,FALSE))))))))))))</f>
        <v>6822</v>
      </c>
      <c r="N23" s="70">
        <f>IF(AND($B$10="Colorectal"),DATA!O127,IF(AND($B$10="Lung"),DATA!X127,IF(AND($B$10="Breast"),DATA!AG127,IF(AND($B$10="Prostate"),DATA!AP127,IF(AND($B$10="Head and neck"),DATA!AY127,IF(AND($B$10="Upper GI"),DATA!BH127,IF(AND($B$10="Bladder"),DATA!BQ127,IF(AND($B$10="Haematological"),DATA!BZ127,IF(AND($B$10="Skin"),DATA!CI127,IF(AND($B$10="Female reproductive"),DATA!CR127,IF(AND($B$10="In situ urinary"),DATA!DA127,IF(AND($B$10="All sites"),DATA!F127,FALSE))))))))))))</f>
        <v>11.4</v>
      </c>
      <c r="O23" s="44"/>
      <c r="P23" s="44"/>
      <c r="Q23" s="44"/>
      <c r="R23" s="44"/>
      <c r="S23" s="44"/>
    </row>
    <row r="24" spans="1:19" ht="12" customHeight="1" x14ac:dyDescent="0.25">
      <c r="A24" s="44"/>
      <c r="B24" s="76" t="s">
        <v>38</v>
      </c>
      <c r="C24" s="44"/>
      <c r="D24" s="44"/>
      <c r="E24" s="193"/>
      <c r="F24" s="32" t="s">
        <v>41</v>
      </c>
      <c r="G24" s="33">
        <f>IF(AND($B$10="Colorectal"),DATA!N23,IF(AND($B$10="Lung"),DATA!W23,IF(AND($B$10="Breast"),DATA!AF23,IF(AND($B$10="Prostate"),DATA!AO23,IF(AND($B$10="Head and neck"),DATA!AX23,IF(AND($B$10="Upper GI"),DATA!BG23,IF(AND($B$10="Bladder"),DATA!BP23,IF(AND($B$10="Haematological"),DATA!BY23,IF(AND($B$10="Skin"),DATA!CH23,IF(AND($B$10="Female reproductive"),DATA!CQ23,IF(AND($B$10="In situ urinary"),DATA!CZ23,IF(AND($B$10="All sites"),DATA!E23,FALSE))))))))))))</f>
        <v>6046</v>
      </c>
      <c r="H24" s="71">
        <f>IF(AND($B$10="Colorectal"),DATA!O23,IF(AND($B$10="Lung"),DATA!X23,IF(AND($B$10="Breast"),DATA!AG23,IF(AND($B$10="Prostate"),DATA!AP23,IF(AND($B$10="Head and neck"),DATA!AY23,IF(AND($B$10="Upper GI"),DATA!BH23,IF(AND($B$10="Bladder"),DATA!BQ23,IF(AND($B$10="Haematological"),DATA!BZ23,IF(AND($B$10="Skin"),DATA!CI23,IF(AND($B$10="Female reproductive"),DATA!CR23,IF(AND($B$10="In situ urinary"),DATA!DA23,IF(AND($B$10="All sites"),DATA!F23,FALSE))))))))))))</f>
        <v>10.8</v>
      </c>
      <c r="I24" s="33">
        <f>IF(AND($B$10="Colorectal"),DATA!N58,IF(AND($B$10="Lung"),DATA!W58,IF(AND($B$10="Breast"),DATA!AF58,IF(AND($B$10="Prostate"),DATA!AO58,IF(AND($B$10="Head and neck"),DATA!AX58,IF(AND($B$10="Upper GI"),DATA!BG58,IF(AND($B$10="Bladder"),DATA!BP58,IF(AND($B$10="Haematological"),DATA!BY58,IF(AND($B$10="Skin"),DATA!CH58,IF(AND($B$10="Female reproductive"),DATA!CQ58,IF(AND($B$10="In situ urinary"),DATA!CZ58,IF(AND($B$10="All sites"),DATA!E58,FALSE))))))))))))</f>
        <v>5565</v>
      </c>
      <c r="J24" s="34">
        <f>IF(AND($B$10="Colorectal"),DATA!O58,IF(AND($B$10="Lung"),DATA!X58,IF(AND($B$10="Breast"),DATA!AG58,IF(AND($B$10="Prostate"),DATA!AP58,IF(AND($B$10="Head and neck"),DATA!AY58,IF(AND($B$10="Upper GI"),DATA!BH58,IF(AND($B$10="Bladder"),DATA!BQ58,IF(AND($B$10="Haematological"),DATA!BZ58,IF(AND($B$10="Skin"),DATA!CI58,IF(AND($B$10="Female reproductive"),DATA!CR58,IF(AND($B$10="In situ urinary"),DATA!DA58,IF(AND($B$10="All sites"),DATA!F58,FALSE))))))))))))</f>
        <v>9.3000000000000007</v>
      </c>
      <c r="K24" s="33">
        <f>IF(AND($B$10="Colorectal"),DATA!N93,IF(AND($B$10="Lung"),DATA!W93,IF(AND($B$10="Breast"),DATA!AF93,IF(AND($B$10="Prostate"),DATA!AO93,IF(AND($B$10="Head and neck"),DATA!AX93,IF(AND($B$10="Upper GI"),DATA!BG93,IF(AND($B$10="Bladder"),DATA!BP93,IF(AND($B$10="Haematological"),DATA!BY93,IF(AND($B$10="Skin"),DATA!CH93,IF(AND($B$10="Female reproductive"),DATA!CQ93,IF(AND($B$10="In situ urinary"),DATA!CZ93,IF(AND($B$10="All sites"),DATA!E93,FALSE))))))))))))</f>
        <v>5911</v>
      </c>
      <c r="L24" s="34">
        <f>IF(AND($B$10="Colorectal"),DATA!O93,IF(AND($B$10="Lung"),DATA!X93,IF(AND($B$10="Breast"),DATA!AG93,IF(AND($B$10="Prostate"),DATA!AP93,IF(AND($B$10="Head and neck"),DATA!AY93,IF(AND($B$10="Upper GI"),DATA!BH93,IF(AND($B$10="Bladder"),DATA!BQ93,IF(AND($B$10="Haematological"),DATA!BZ93,IF(AND($B$10="Skin"),DATA!CI93,IF(AND($B$10="Female reproductive"),DATA!CR93,IF(AND($B$10="In situ urinary"),DATA!DA93,IF(AND($B$10="All sites"),DATA!F93,FALSE))))))))))))</f>
        <v>10.199999999999999</v>
      </c>
      <c r="M24" s="33">
        <f>IF(AND($B$10="Colorectal"),DATA!N128,IF(AND($B$10="Lung"),DATA!W128,IF(AND($B$10="Breast"),DATA!AF128,IF(AND($B$10="Prostate"),DATA!AO128,IF(AND($B$10="Head and neck"),DATA!AX128,IF(AND($B$10="Upper GI"),DATA!BG128,IF(AND($B$10="Bladder"),DATA!BP128,IF(AND($B$10="Haematological"),DATA!BY128,IF(AND($B$10="Skin"),DATA!CH128,IF(AND($B$10="Female reproductive"),DATA!CQ128,IF(AND($B$10="In situ urinary"),DATA!CZ128,IF(AND($B$10="All sites"),DATA!E128,FALSE))))))))))))</f>
        <v>6125</v>
      </c>
      <c r="N24" s="72">
        <f>IF(AND($B$10="Colorectal"),DATA!O128,IF(AND($B$10="Lung"),DATA!X128,IF(AND($B$10="Breast"),DATA!AG128,IF(AND($B$10="Prostate"),DATA!AP128,IF(AND($B$10="Head and neck"),DATA!AY128,IF(AND($B$10="Upper GI"),DATA!BH128,IF(AND($B$10="Bladder"),DATA!BQ128,IF(AND($B$10="Haematological"),DATA!BZ128,IF(AND($B$10="Skin"),DATA!CI128,IF(AND($B$10="Female reproductive"),DATA!CR128,IF(AND($B$10="In situ urinary"),DATA!DA128,IF(AND($B$10="All sites"),DATA!F128,FALSE))))))))))))</f>
        <v>10.3</v>
      </c>
      <c r="O24" s="44"/>
      <c r="P24" s="44"/>
      <c r="Q24" s="44"/>
      <c r="R24" s="44"/>
      <c r="S24" s="44"/>
    </row>
    <row r="25" spans="1:19" ht="12" customHeight="1" thickBot="1" x14ac:dyDescent="0.3">
      <c r="A25" s="44"/>
      <c r="B25" s="76" t="s">
        <v>40</v>
      </c>
      <c r="C25" s="44"/>
      <c r="D25" s="44"/>
      <c r="E25" s="194"/>
      <c r="F25" s="17" t="s">
        <v>43</v>
      </c>
      <c r="G25" s="73">
        <f>IF(AND($B$10="Colorectal"),DATA!N24,IF(AND($B$10="Lung"),DATA!W24,IF(AND($B$10="Breast"),DATA!AF24,IF(AND($B$10="Prostate"),DATA!AO24,IF(AND($B$10="Head and neck"),DATA!AX24,IF(AND($B$10="Upper GI"),DATA!BG24,IF(AND($B$10="Bladder"),DATA!BP24,IF(AND($B$10="Haematological"),DATA!BY24,IF(AND($B$10="Skin"),DATA!CH24,IF(AND($B$10="Female reproductive"),DATA!CQ24,IF(AND($B$10="In situ urinary"),DATA!CZ24,IF(AND($B$10="All sites"),DATA!E24,FALSE))))))))))))</f>
        <v>399</v>
      </c>
      <c r="H25" s="74">
        <f>IF(AND($B$10="Colorectal"),DATA!O24,IF(AND($B$10="Lung"),DATA!X24,IF(AND($B$10="Breast"),DATA!AG24,IF(AND($B$10="Prostate"),DATA!AP24,IF(AND($B$10="Head and neck"),DATA!AY24,IF(AND($B$10="Upper GI"),DATA!BH24,IF(AND($B$10="Bladder"),DATA!BQ24,IF(AND($B$10="Haematological"),DATA!BZ24,IF(AND($B$10="Skin"),DATA!CI24,IF(AND($B$10="Female reproductive"),DATA!CR24,IF(AND($B$10="In situ urinary"),DATA!DA24,IF(AND($B$10="All sites"),DATA!F24,FALSE))))))))))))</f>
        <v>0.7</v>
      </c>
      <c r="I25" s="39">
        <f>IF(AND($B$10="Colorectal"),DATA!N59,IF(AND($B$10="Lung"),DATA!W59,IF(AND($B$10="Breast"),DATA!AF59,IF(AND($B$10="Prostate"),DATA!AO59,IF(AND($B$10="Head and neck"),DATA!AX59,IF(AND($B$10="Upper GI"),DATA!BG59,IF(AND($B$10="Bladder"),DATA!BP59,IF(AND($B$10="Haematological"),DATA!BY59,IF(AND($B$10="Skin"),DATA!CH59,IF(AND($B$10="Female reproductive"),DATA!CQ59,IF(AND($B$10="In situ urinary"),DATA!CZ59,IF(AND($B$10="All sites"),DATA!E59,FALSE))))))))))))</f>
        <v>409</v>
      </c>
      <c r="J25" s="18">
        <f>IF(AND($B$10="Colorectal"),DATA!O59,IF(AND($B$10="Lung"),DATA!X59,IF(AND($B$10="Breast"),DATA!AG59,IF(AND($B$10="Prostate"),DATA!AP59,IF(AND($B$10="Head and neck"),DATA!AY59,IF(AND($B$10="Upper GI"),DATA!BH59,IF(AND($B$10="Bladder"),DATA!BQ59,IF(AND($B$10="Haematological"),DATA!BZ59,IF(AND($B$10="Skin"),DATA!CI59,IF(AND($B$10="Female reproductive"),DATA!CR59,IF(AND($B$10="In situ urinary"),DATA!DA59,IF(AND($B$10="All sites"),DATA!F59,FALSE))))))))))))</f>
        <v>0.7</v>
      </c>
      <c r="K25" s="39">
        <f>IF(AND($B$10="Colorectal"),DATA!N94,IF(AND($B$10="Lung"),DATA!W94,IF(AND($B$10="Breast"),DATA!AF94,IF(AND($B$10="Prostate"),DATA!AO94,IF(AND($B$10="Head and neck"),DATA!AX94,IF(AND($B$10="Upper GI"),DATA!BG94,IF(AND($B$10="Bladder"),DATA!BP94,IF(AND($B$10="Haematological"),DATA!BY94,IF(AND($B$10="Skin"),DATA!CH94,IF(AND($B$10="Female reproductive"),DATA!CQ94,IF(AND($B$10="In situ urinary"),DATA!CZ94,IF(AND($B$10="All sites"),DATA!E94,FALSE))))))))))))</f>
        <v>386</v>
      </c>
      <c r="L25" s="18">
        <f>IF(AND($B$10="Colorectal"),DATA!O94,IF(AND($B$10="Lung"),DATA!X94,IF(AND($B$10="Breast"),DATA!AG94,IF(AND($B$10="Prostate"),DATA!AP94,IF(AND($B$10="Head and neck"),DATA!AY94,IF(AND($B$10="Upper GI"),DATA!BH94,IF(AND($B$10="Bladder"),DATA!BQ94,IF(AND($B$10="Haematological"),DATA!BZ94,IF(AND($B$10="Skin"),DATA!CI94,IF(AND($B$10="Female reproductive"),DATA!CR94,IF(AND($B$10="In situ urinary"),DATA!DA94,IF(AND($B$10="All sites"),DATA!F94,FALSE))))))))))))</f>
        <v>0.7</v>
      </c>
      <c r="M25" s="39">
        <f>IF(AND($B$10="Colorectal"),DATA!N129,IF(AND($B$10="Lung"),DATA!W129,IF(AND($B$10="Breast"),DATA!AF129,IF(AND($B$10="Prostate"),DATA!AO129,IF(AND($B$10="Head and neck"),DATA!AX129,IF(AND($B$10="Upper GI"),DATA!BG129,IF(AND($B$10="Bladder"),DATA!BP129,IF(AND($B$10="Haematological"),DATA!BY129,IF(AND($B$10="Skin"),DATA!CH129,IF(AND($B$10="Female reproductive"),DATA!CQ129,IF(AND($B$10="In situ urinary"),DATA!CZ129,IF(AND($B$10="All sites"),DATA!E129,FALSE))))))))))))</f>
        <v>0</v>
      </c>
      <c r="N25" s="63">
        <f>IF(AND($B$10="Colorectal"),DATA!O129,IF(AND($B$10="Lung"),DATA!X129,IF(AND($B$10="Breast"),DATA!AG129,IF(AND($B$10="Prostate"),DATA!AP129,IF(AND($B$10="Head and neck"),DATA!AY129,IF(AND($B$10="Upper GI"),DATA!BH129,IF(AND($B$10="Bladder"),DATA!BQ129,IF(AND($B$10="Haematological"),DATA!BZ129,IF(AND($B$10="Skin"),DATA!CI129,IF(AND($B$10="Female reproductive"),DATA!CR129,IF(AND($B$10="In situ urinary"),DATA!DA129,IF(AND($B$10="All sites"),DATA!F129,FALSE))))))))))))</f>
        <v>0</v>
      </c>
      <c r="O25" s="44"/>
      <c r="P25" s="44"/>
      <c r="Q25" s="44"/>
      <c r="R25" s="44"/>
      <c r="S25" s="44"/>
    </row>
    <row r="26" spans="1:19" ht="12" customHeight="1" thickBot="1" x14ac:dyDescent="0.3">
      <c r="A26" s="44"/>
      <c r="B26" s="76" t="s">
        <v>42</v>
      </c>
      <c r="C26" s="44"/>
      <c r="D26" s="44"/>
      <c r="E26" s="64"/>
      <c r="F26" s="22"/>
      <c r="G26" s="65"/>
      <c r="H26" s="66"/>
      <c r="I26" s="23"/>
      <c r="J26" s="24"/>
      <c r="K26" s="23"/>
      <c r="L26" s="24"/>
      <c r="M26" s="23"/>
      <c r="N26" s="67"/>
      <c r="O26" s="44"/>
      <c r="P26" s="44"/>
      <c r="Q26" s="44"/>
      <c r="R26" s="44"/>
      <c r="S26" s="44"/>
    </row>
    <row r="27" spans="1:19" ht="12" customHeight="1" x14ac:dyDescent="0.25">
      <c r="A27" s="44"/>
      <c r="B27" s="76" t="s">
        <v>44</v>
      </c>
      <c r="C27" s="44"/>
      <c r="D27" s="44"/>
      <c r="E27" s="198" t="s">
        <v>46</v>
      </c>
      <c r="F27" s="14" t="s">
        <v>47</v>
      </c>
      <c r="G27" s="25">
        <f>IF(AND($B$10="Colorectal"),DATA!N26,IF(AND($B$10="Lung"),DATA!W26,IF(AND($B$10="Breast"),DATA!AF26,IF(AND($B$10="Prostate"),DATA!AO26,IF(AND($B$10="Head and neck"),DATA!AX26,IF(AND($B$10="Upper GI"),DATA!BG26,IF(AND($B$10="Bladder"),DATA!BP26,IF(AND($B$10="Haematological"),DATA!BY26,IF(AND($B$10="Skin"),DATA!CH26,IF(AND($B$10="Female reproductive"),DATA!CQ26,IF(AND($B$10="In situ urinary"),DATA!CZ26,IF(AND($B$10="All sites"),DATA!E26,FALSE))))))))))))</f>
        <v>49214</v>
      </c>
      <c r="H27" s="60">
        <f>IF(AND($B$10="Colorectal"),DATA!O26,IF(AND($B$10="Lung"),DATA!X26,IF(AND($B$10="Breast"),DATA!AG26,IF(AND($B$10="Prostate"),DATA!AP26,IF(AND($B$10="Head and neck"),DATA!AY26,IF(AND($B$10="Upper GI"),DATA!BH26,IF(AND($B$10="Bladder"),DATA!BQ26,IF(AND($B$10="Haematological"),DATA!BZ26,IF(AND($B$10="Skin"),DATA!CI26,IF(AND($B$10="Female reproductive"),DATA!CR26,IF(AND($B$10="In situ urinary"),DATA!DA26,IF(AND($B$10="All sites"),DATA!F26,FALSE))))))))))))</f>
        <v>88</v>
      </c>
      <c r="I27" s="25">
        <f>IF(AND($B$10="Colorectal"),DATA!N61,IF(AND($B$10="Lung"),DATA!W61,IF(AND($B$10="Breast"),DATA!AF61,IF(AND($B$10="Prostate"),DATA!AO61,IF(AND($B$10="Head and neck"),DATA!AX61,IF(AND($B$10="Upper GI"),DATA!BG61,IF(AND($B$10="Bladder"),DATA!BP61,IF(AND($B$10="Haematological"),DATA!BY61,IF(AND($B$10="Skin"),DATA!CH61,IF(AND($B$10="Female reproductive"),DATA!CQ61,IF(AND($B$10="In situ urinary"),DATA!CZ61,IF(AND($B$10="All sites"),DATA!E61,FALSE))))))))))))</f>
        <v>53075</v>
      </c>
      <c r="J27" s="15">
        <f>IF(AND($B$10="Colorectal"),DATA!O61,IF(AND($B$10="Lung"),DATA!X61,IF(AND($B$10="Breast"),DATA!AG61,IF(AND($B$10="Prostate"),DATA!AP61,IF(AND($B$10="Head and neck"),DATA!AY61,IF(AND($B$10="Upper GI"),DATA!BH61,IF(AND($B$10="Bladder"),DATA!BQ61,IF(AND($B$10="Haematological"),DATA!BZ61,IF(AND($B$10="Skin"),DATA!CI61,IF(AND($B$10="Female reproductive"),DATA!CR61,IF(AND($B$10="In situ urinary"),DATA!DA61,IF(AND($B$10="All sites"),DATA!F61,FALSE))))))))))))</f>
        <v>88.6</v>
      </c>
      <c r="K27" s="25">
        <f>IF(AND($B$10="Colorectal"),DATA!N96,IF(AND($B$10="Lung"),DATA!W96,IF(AND($B$10="Breast"),DATA!AF96,IF(AND($B$10="Prostate"),DATA!AO96,IF(AND($B$10="Head and neck"),DATA!AX96,IF(AND($B$10="Upper GI"),DATA!BG96,IF(AND($B$10="Bladder"),DATA!BP96,IF(AND($B$10="Haematological"),DATA!BY96,IF(AND($B$10="Skin"),DATA!CH96,IF(AND($B$10="Female reproductive"),DATA!CQ96,IF(AND($B$10="In situ urinary"),DATA!CZ96,IF(AND($B$10="All sites"),DATA!E96,FALSE))))))))))))</f>
        <v>50093</v>
      </c>
      <c r="L27" s="15">
        <f>IF(AND($B$10="Colorectal"),DATA!O96,IF(AND($B$10="Lung"),DATA!X96,IF(AND($B$10="Breast"),DATA!AG96,IF(AND($B$10="Prostate"),DATA!AP96,IF(AND($B$10="Head and neck"),DATA!AY96,IF(AND($B$10="Upper GI"),DATA!BH96,IF(AND($B$10="Bladder"),DATA!BQ96,IF(AND($B$10="Haematological"),DATA!BZ96,IF(AND($B$10="Skin"),DATA!CI96,IF(AND($B$10="Female reproductive"),DATA!CR96,IF(AND($B$10="In situ urinary"),DATA!DA96,IF(AND($B$10="All sites"),DATA!F96,FALSE))))))))))))</f>
        <v>86.5</v>
      </c>
      <c r="M27" s="25">
        <f>IF(AND($B$10="Colorectal"),DATA!N131,IF(AND($B$10="Lung"),DATA!W131,IF(AND($B$10="Breast"),DATA!AF131,IF(AND($B$10="Prostate"),DATA!AO131,IF(AND($B$10="Head and neck"),DATA!AX131,IF(AND($B$10="Upper GI"),DATA!BG131,IF(AND($B$10="Bladder"),DATA!BP131,IF(AND($B$10="Haematological"),DATA!BY131,IF(AND($B$10="Skin"),DATA!CH131,IF(AND($B$10="Female reproductive"),DATA!CQ131,IF(AND($B$10="In situ urinary"),DATA!CZ131,IF(AND($B$10="All sites"),DATA!E131,FALSE))))))))))))</f>
        <v>51317</v>
      </c>
      <c r="N27" s="61">
        <f>IF(AND($B$10="Colorectal"),DATA!O131,IF(AND($B$10="Lung"),DATA!X131,IF(AND($B$10="Breast"),DATA!AG131,IF(AND($B$10="Prostate"),DATA!AP131,IF(AND($B$10="Head and neck"),DATA!AY131,IF(AND($B$10="Upper GI"),DATA!BH131,IF(AND($B$10="Bladder"),DATA!BQ131,IF(AND($B$10="Haematological"),DATA!BZ131,IF(AND($B$10="Skin"),DATA!CI131,IF(AND($B$10="Female reproductive"),DATA!CR131,IF(AND($B$10="In situ urinary"),DATA!DA131,IF(AND($B$10="All sites"),DATA!F131,FALSE))))))))))))</f>
        <v>86</v>
      </c>
      <c r="O27" s="44"/>
      <c r="P27" s="44"/>
      <c r="Q27" s="44"/>
      <c r="R27" s="44"/>
      <c r="S27" s="44"/>
    </row>
    <row r="28" spans="1:19" ht="12" customHeight="1" x14ac:dyDescent="0.25">
      <c r="A28" s="44"/>
      <c r="B28" s="76" t="s">
        <v>45</v>
      </c>
      <c r="C28" s="44"/>
      <c r="D28" s="44"/>
      <c r="E28" s="199"/>
      <c r="F28" s="28" t="s">
        <v>48</v>
      </c>
      <c r="G28" s="68">
        <f>IF(AND($B$10="Colorectal"),DATA!N27,IF(AND($B$10="Lung"),DATA!W27,IF(AND($B$10="Breast"),DATA!AF27,IF(AND($B$10="Prostate"),DATA!AO27,IF(AND($B$10="Head and neck"),DATA!AX27,IF(AND($B$10="Upper GI"),DATA!BG27,IF(AND($B$10="Bladder"),DATA!BP27,IF(AND($B$10="Haematological"),DATA!BY27,IF(AND($B$10="Skin"),DATA!CH27,IF(AND($B$10="Female reproductive"),DATA!CQ27,IF(AND($B$10="In situ urinary"),DATA!CZ27,IF(AND($B$10="All sites"),DATA!E27,FALSE))))))))))))</f>
        <v>709</v>
      </c>
      <c r="H28" s="69">
        <f>IF(AND($B$10="Colorectal"),DATA!O27,IF(AND($B$10="Lung"),DATA!X27,IF(AND($B$10="Breast"),DATA!AG27,IF(AND($B$10="Prostate"),DATA!AP27,IF(AND($B$10="Head and neck"),DATA!AY27,IF(AND($B$10="Upper GI"),DATA!BH27,IF(AND($B$10="Bladder"),DATA!BQ27,IF(AND($B$10="Haematological"),DATA!BZ27,IF(AND($B$10="Skin"),DATA!CI27,IF(AND($B$10="Female reproductive"),DATA!CR27,IF(AND($B$10="In situ urinary"),DATA!DA27,IF(AND($B$10="All sites"),DATA!F27,FALSE))))))))))))</f>
        <v>1.3</v>
      </c>
      <c r="I28" s="29">
        <f>IF(AND($B$10="Colorectal"),DATA!N62,IF(AND($B$10="Lung"),DATA!W62,IF(AND($B$10="Breast"),DATA!AF62,IF(AND($B$10="Prostate"),DATA!AO62,IF(AND($B$10="Head and neck"),DATA!AX62,IF(AND($B$10="Upper GI"),DATA!BG62,IF(AND($B$10="Bladder"),DATA!BP62,IF(AND($B$10="Haematological"),DATA!BY62,IF(AND($B$10="Skin"),DATA!CH62,IF(AND($B$10="Female reproductive"),DATA!CQ62,IF(AND($B$10="In situ urinary"),DATA!CZ62,IF(AND($B$10="All sites"),DATA!E62,FALSE))))))))))))</f>
        <v>770</v>
      </c>
      <c r="J28" s="30">
        <f>IF(AND($B$10="Colorectal"),DATA!O62,IF(AND($B$10="Lung"),DATA!X62,IF(AND($B$10="Breast"),DATA!AG62,IF(AND($B$10="Prostate"),DATA!AP62,IF(AND($B$10="Head and neck"),DATA!AY62,IF(AND($B$10="Upper GI"),DATA!BH62,IF(AND($B$10="Bladder"),DATA!BQ62,IF(AND($B$10="Haematological"),DATA!BZ62,IF(AND($B$10="Skin"),DATA!CI62,IF(AND($B$10="Female reproductive"),DATA!CR62,IF(AND($B$10="In situ urinary"),DATA!DA62,IF(AND($B$10="All sites"),DATA!F62,FALSE))))))))))))</f>
        <v>1.3</v>
      </c>
      <c r="K28" s="29">
        <f>IF(AND($B$10="Colorectal"),DATA!N97,IF(AND($B$10="Lung"),DATA!W97,IF(AND($B$10="Breast"),DATA!AF97,IF(AND($B$10="Prostate"),DATA!AO97,IF(AND($B$10="Head and neck"),DATA!AX97,IF(AND($B$10="Upper GI"),DATA!BG97,IF(AND($B$10="Bladder"),DATA!BP97,IF(AND($B$10="Haematological"),DATA!BY97,IF(AND($B$10="Skin"),DATA!CH97,IF(AND($B$10="Female reproductive"),DATA!CQ97,IF(AND($B$10="In situ urinary"),DATA!CZ97,IF(AND($B$10="All sites"),DATA!E97,FALSE))))))))))))</f>
        <v>748</v>
      </c>
      <c r="L28" s="30">
        <f>IF(AND($B$10="Colorectal"),DATA!O97,IF(AND($B$10="Lung"),DATA!X97,IF(AND($B$10="Breast"),DATA!AG97,IF(AND($B$10="Prostate"),DATA!AP97,IF(AND($B$10="Head and neck"),DATA!AY97,IF(AND($B$10="Upper GI"),DATA!BH97,IF(AND($B$10="Bladder"),DATA!BQ97,IF(AND($B$10="Haematological"),DATA!BZ97,IF(AND($B$10="Skin"),DATA!CI97,IF(AND($B$10="Female reproductive"),DATA!CR97,IF(AND($B$10="In situ urinary"),DATA!DA97,IF(AND($B$10="All sites"),DATA!F97,FALSE))))))))))))</f>
        <v>1.3</v>
      </c>
      <c r="M28" s="29">
        <f>IF(AND($B$10="Colorectal"),DATA!N132,IF(AND($B$10="Lung"),DATA!W132,IF(AND($B$10="Breast"),DATA!AF132,IF(AND($B$10="Prostate"),DATA!AO132,IF(AND($B$10="Head and neck"),DATA!AX132,IF(AND($B$10="Upper GI"),DATA!BG132,IF(AND($B$10="Bladder"),DATA!BP132,IF(AND($B$10="Haematological"),DATA!BY132,IF(AND($B$10="Skin"),DATA!CH132,IF(AND($B$10="Female reproductive"),DATA!CQ132,IF(AND($B$10="In situ urinary"),DATA!CZ132,IF(AND($B$10="All sites"),DATA!E132,FALSE))))))))))))</f>
        <v>793</v>
      </c>
      <c r="N28" s="70">
        <f>IF(AND($B$10="Colorectal"),DATA!O132,IF(AND($B$10="Lung"),DATA!X132,IF(AND($B$10="Breast"),DATA!AG132,IF(AND($B$10="Prostate"),DATA!AP132,IF(AND($B$10="Head and neck"),DATA!AY132,IF(AND($B$10="Upper GI"),DATA!BH132,IF(AND($B$10="Bladder"),DATA!BQ132,IF(AND($B$10="Haematological"),DATA!BZ132,IF(AND($B$10="Skin"),DATA!CI132,IF(AND($B$10="Female reproductive"),DATA!CR132,IF(AND($B$10="In situ urinary"),DATA!DA132,IF(AND($B$10="All sites"),DATA!F132,FALSE))))))))))))</f>
        <v>1.3</v>
      </c>
      <c r="O28" s="44"/>
      <c r="P28" s="44"/>
      <c r="Q28" s="44"/>
      <c r="R28" s="44"/>
      <c r="S28" s="44"/>
    </row>
    <row r="29" spans="1:19" ht="12" customHeight="1" x14ac:dyDescent="0.25">
      <c r="A29" s="44"/>
      <c r="B29" s="44"/>
      <c r="C29" s="44"/>
      <c r="D29" s="44"/>
      <c r="E29" s="199"/>
      <c r="F29" s="32" t="s">
        <v>49</v>
      </c>
      <c r="G29" s="33">
        <f>IF(AND($B$10="Colorectal"),DATA!N28,IF(AND($B$10="Lung"),DATA!W28,IF(AND($B$10="Breast"),DATA!AF28,IF(AND($B$10="Prostate"),DATA!AO28,IF(AND($B$10="Head and neck"),DATA!AX28,IF(AND($B$10="Upper GI"),DATA!BG28,IF(AND($B$10="Bladder"),DATA!BP28,IF(AND($B$10="Haematological"),DATA!BY28,IF(AND($B$10="Skin"),DATA!CH28,IF(AND($B$10="Female reproductive"),DATA!CQ28,IF(AND($B$10="In situ urinary"),DATA!CZ28,IF(AND($B$10="All sites"),DATA!E28,FALSE))))))))))))</f>
        <v>165</v>
      </c>
      <c r="H29" s="71">
        <f>IF(AND($B$10="Colorectal"),DATA!O28,IF(AND($B$10="Lung"),DATA!X28,IF(AND($B$10="Breast"),DATA!AG28,IF(AND($B$10="Prostate"),DATA!AP28,IF(AND($B$10="Head and neck"),DATA!AY28,IF(AND($B$10="Upper GI"),DATA!BH28,IF(AND($B$10="Bladder"),DATA!BQ28,IF(AND($B$10="Haematological"),DATA!BZ28,IF(AND($B$10="Skin"),DATA!CI28,IF(AND($B$10="Female reproductive"),DATA!CR28,IF(AND($B$10="In situ urinary"),DATA!DA28,IF(AND($B$10="All sites"),DATA!F28,FALSE))))))))))))</f>
        <v>0.3</v>
      </c>
      <c r="I29" s="33">
        <f>IF(AND($B$10="Colorectal"),DATA!N63,IF(AND($B$10="Lung"),DATA!W63,IF(AND($B$10="Breast"),DATA!AF63,IF(AND($B$10="Prostate"),DATA!AO63,IF(AND($B$10="Head and neck"),DATA!AX63,IF(AND($B$10="Upper GI"),DATA!BG63,IF(AND($B$10="Bladder"),DATA!BP63,IF(AND($B$10="Haematological"),DATA!BY63,IF(AND($B$10="Skin"),DATA!CH63,IF(AND($B$10="Female reproductive"),DATA!CQ63,IF(AND($B$10="In situ urinary"),DATA!CZ63,IF(AND($B$10="All sites"),DATA!E63,FALSE))))))))))))</f>
        <v>162</v>
      </c>
      <c r="J29" s="34">
        <f>IF(AND($B$10="Colorectal"),DATA!O63,IF(AND($B$10="Lung"),DATA!X63,IF(AND($B$10="Breast"),DATA!AG63,IF(AND($B$10="Prostate"),DATA!AP63,IF(AND($B$10="Head and neck"),DATA!AY63,IF(AND($B$10="Upper GI"),DATA!BH63,IF(AND($B$10="Bladder"),DATA!BQ63,IF(AND($B$10="Haematological"),DATA!BZ63,IF(AND($B$10="Skin"),DATA!CI63,IF(AND($B$10="Female reproductive"),DATA!CR63,IF(AND($B$10="In situ urinary"),DATA!DA63,IF(AND($B$10="All sites"),DATA!F63,FALSE))))))))))))</f>
        <v>0.3</v>
      </c>
      <c r="K29" s="33">
        <f>IF(AND($B$10="Colorectal"),DATA!N98,IF(AND($B$10="Lung"),DATA!W98,IF(AND($B$10="Breast"),DATA!AF98,IF(AND($B$10="Prostate"),DATA!AO98,IF(AND($B$10="Head and neck"),DATA!AX98,IF(AND($B$10="Upper GI"),DATA!BG98,IF(AND($B$10="Bladder"),DATA!BP98,IF(AND($B$10="Haematological"),DATA!BY98,IF(AND($B$10="Skin"),DATA!CH98,IF(AND($B$10="Female reproductive"),DATA!CQ98,IF(AND($B$10="In situ urinary"),DATA!CZ98,IF(AND($B$10="All sites"),DATA!E98,FALSE))))))))))))</f>
        <v>205</v>
      </c>
      <c r="L29" s="34">
        <f>IF(AND($B$10="Colorectal"),DATA!O98,IF(AND($B$10="Lung"),DATA!X98,IF(AND($B$10="Breast"),DATA!AG98,IF(AND($B$10="Prostate"),DATA!AP98,IF(AND($B$10="Head and neck"),DATA!AY98,IF(AND($B$10="Upper GI"),DATA!BH98,IF(AND($B$10="Bladder"),DATA!BQ98,IF(AND($B$10="Haematological"),DATA!BZ98,IF(AND($B$10="Skin"),DATA!CI98,IF(AND($B$10="Female reproductive"),DATA!CR98,IF(AND($B$10="In situ urinary"),DATA!DA98,IF(AND($B$10="All sites"),DATA!F98,FALSE))))))))))))</f>
        <v>0.4</v>
      </c>
      <c r="M29" s="33">
        <f>IF(AND($B$10="Colorectal"),DATA!N133,IF(AND($B$10="Lung"),DATA!W133,IF(AND($B$10="Breast"),DATA!AF133,IF(AND($B$10="Prostate"),DATA!AO133,IF(AND($B$10="Head and neck"),DATA!AX133,IF(AND($B$10="Upper GI"),DATA!BG133,IF(AND($B$10="Bladder"),DATA!BP133,IF(AND($B$10="Haematological"),DATA!BY133,IF(AND($B$10="Skin"),DATA!CH133,IF(AND($B$10="Female reproductive"),DATA!CQ133,IF(AND($B$10="In situ urinary"),DATA!CZ133,IF(AND($B$10="All sites"),DATA!E133,FALSE))))))))))))</f>
        <v>206</v>
      </c>
      <c r="N29" s="72">
        <f>IF(AND($B$10="Colorectal"),DATA!O133,IF(AND($B$10="Lung"),DATA!X133,IF(AND($B$10="Breast"),DATA!AG133,IF(AND($B$10="Prostate"),DATA!AP133,IF(AND($B$10="Head and neck"),DATA!AY133,IF(AND($B$10="Upper GI"),DATA!BH133,IF(AND($B$10="Bladder"),DATA!BQ133,IF(AND($B$10="Haematological"),DATA!BZ133,IF(AND($B$10="Skin"),DATA!CI133,IF(AND($B$10="Female reproductive"),DATA!CR133,IF(AND($B$10="In situ urinary"),DATA!DA133,IF(AND($B$10="All sites"),DATA!F133,FALSE))))))))))))</f>
        <v>0.3</v>
      </c>
      <c r="O29" s="44"/>
      <c r="P29" s="44"/>
      <c r="Q29" s="44"/>
      <c r="R29" s="44"/>
      <c r="S29" s="44"/>
    </row>
    <row r="30" spans="1:19" ht="12" customHeight="1" x14ac:dyDescent="0.25">
      <c r="A30" s="44"/>
      <c r="B30" s="44"/>
      <c r="C30" s="44"/>
      <c r="D30" s="44"/>
      <c r="E30" s="199"/>
      <c r="F30" s="28" t="s">
        <v>50</v>
      </c>
      <c r="G30" s="68">
        <f>IF(AND($B$10="Colorectal"),DATA!N29,IF(AND($B$10="Lung"),DATA!W29,IF(AND($B$10="Breast"),DATA!AF29,IF(AND($B$10="Prostate"),DATA!AO29,IF(AND($B$10="Head and neck"),DATA!AX29,IF(AND($B$10="Upper GI"),DATA!BG29,IF(AND($B$10="Bladder"),DATA!BP29,IF(AND($B$10="Haematological"),DATA!BY29,IF(AND($B$10="Skin"),DATA!CH29,IF(AND($B$10="Female reproductive"),DATA!CQ29,IF(AND($B$10="In situ urinary"),DATA!CZ29,IF(AND($B$10="All sites"),DATA!E29,FALSE))))))))))))</f>
        <v>842</v>
      </c>
      <c r="H30" s="69">
        <f>IF(AND($B$10="Colorectal"),DATA!O29,IF(AND($B$10="Lung"),DATA!X29,IF(AND($B$10="Breast"),DATA!AG29,IF(AND($B$10="Prostate"),DATA!AP29,IF(AND($B$10="Head and neck"),DATA!AY29,IF(AND($B$10="Upper GI"),DATA!BH29,IF(AND($B$10="Bladder"),DATA!BQ29,IF(AND($B$10="Haematological"),DATA!BZ29,IF(AND($B$10="Skin"),DATA!CI29,IF(AND($B$10="Female reproductive"),DATA!CR29,IF(AND($B$10="In situ urinary"),DATA!DA29,IF(AND($B$10="All sites"),DATA!F29,FALSE))))))))))))</f>
        <v>1.5</v>
      </c>
      <c r="I30" s="29">
        <f>IF(AND($B$10="Colorectal"),DATA!N64,IF(AND($B$10="Lung"),DATA!W64,IF(AND($B$10="Breast"),DATA!AF64,IF(AND($B$10="Prostate"),DATA!AO64,IF(AND($B$10="Head and neck"),DATA!AX64,IF(AND($B$10="Upper GI"),DATA!BG64,IF(AND($B$10="Bladder"),DATA!BP64,IF(AND($B$10="Haematological"),DATA!BY64,IF(AND($B$10="Skin"),DATA!CH64,IF(AND($B$10="Female reproductive"),DATA!CQ64,IF(AND($B$10="In situ urinary"),DATA!CZ64,IF(AND($B$10="All sites"),DATA!E64,FALSE))))))))))))</f>
        <v>888</v>
      </c>
      <c r="J30" s="30">
        <f>IF(AND($B$10="Colorectal"),DATA!O64,IF(AND($B$10="Lung"),DATA!X64,IF(AND($B$10="Breast"),DATA!AG64,IF(AND($B$10="Prostate"),DATA!AP64,IF(AND($B$10="Head and neck"),DATA!AY64,IF(AND($B$10="Upper GI"),DATA!BH64,IF(AND($B$10="Bladder"),DATA!BQ64,IF(AND($B$10="Haematological"),DATA!BZ64,IF(AND($B$10="Skin"),DATA!CI64,IF(AND($B$10="Female reproductive"),DATA!CR64,IF(AND($B$10="In situ urinary"),DATA!DA64,IF(AND($B$10="All sites"),DATA!F64,FALSE))))))))))))</f>
        <v>1.5</v>
      </c>
      <c r="K30" s="29">
        <f>IF(AND($B$10="Colorectal"),DATA!N99,IF(AND($B$10="Lung"),DATA!W99,IF(AND($B$10="Breast"),DATA!AF99,IF(AND($B$10="Prostate"),DATA!AO99,IF(AND($B$10="Head and neck"),DATA!AX99,IF(AND($B$10="Upper GI"),DATA!BG99,IF(AND($B$10="Bladder"),DATA!BP99,IF(AND($B$10="Haematological"),DATA!BY99,IF(AND($B$10="Skin"),DATA!CH99,IF(AND($B$10="Female reproductive"),DATA!CQ99,IF(AND($B$10="In situ urinary"),DATA!CZ99,IF(AND($B$10="All sites"),DATA!E99,FALSE))))))))))))</f>
        <v>941</v>
      </c>
      <c r="L30" s="30">
        <f>IF(AND($B$10="Colorectal"),DATA!O99,IF(AND($B$10="Lung"),DATA!X99,IF(AND($B$10="Breast"),DATA!AG99,IF(AND($B$10="Prostate"),DATA!AP99,IF(AND($B$10="Head and neck"),DATA!AY99,IF(AND($B$10="Upper GI"),DATA!BH99,IF(AND($B$10="Bladder"),DATA!BQ99,IF(AND($B$10="Haematological"),DATA!BZ99,IF(AND($B$10="Skin"),DATA!CI99,IF(AND($B$10="Female reproductive"),DATA!CR99,IF(AND($B$10="In situ urinary"),DATA!DA99,IF(AND($B$10="All sites"),DATA!F99,FALSE))))))))))))</f>
        <v>1.6</v>
      </c>
      <c r="M30" s="29">
        <f>IF(AND($B$10="Colorectal"),DATA!N134,IF(AND($B$10="Lung"),DATA!W134,IF(AND($B$10="Breast"),DATA!AF134,IF(AND($B$10="Prostate"),DATA!AO134,IF(AND($B$10="Head and neck"),DATA!AX134,IF(AND($B$10="Upper GI"),DATA!BG134,IF(AND($B$10="Bladder"),DATA!BP134,IF(AND($B$10="Haematological"),DATA!BY134,IF(AND($B$10="Skin"),DATA!CH134,IF(AND($B$10="Female reproductive"),DATA!CQ134,IF(AND($B$10="In situ urinary"),DATA!CZ134,IF(AND($B$10="All sites"),DATA!E134,FALSE))))))))))))</f>
        <v>1017</v>
      </c>
      <c r="N30" s="70">
        <f>IF(AND($B$10="Colorectal"),DATA!O134,IF(AND($B$10="Lung"),DATA!X134,IF(AND($B$10="Breast"),DATA!AG134,IF(AND($B$10="Prostate"),DATA!AP134,IF(AND($B$10="Head and neck"),DATA!AY134,IF(AND($B$10="Upper GI"),DATA!BH134,IF(AND($B$10="Bladder"),DATA!BQ134,IF(AND($B$10="Haematological"),DATA!BZ134,IF(AND($B$10="Skin"),DATA!CI134,IF(AND($B$10="Female reproductive"),DATA!CR134,IF(AND($B$10="In situ urinary"),DATA!DA134,IF(AND($B$10="All sites"),DATA!F134,FALSE))))))))))))</f>
        <v>1.7</v>
      </c>
      <c r="O30" s="44"/>
      <c r="P30" s="44"/>
      <c r="Q30" s="44"/>
      <c r="R30" s="44"/>
      <c r="S30" s="44"/>
    </row>
    <row r="31" spans="1:19" ht="12" customHeight="1" x14ac:dyDescent="0.25">
      <c r="A31" s="44"/>
      <c r="B31" s="44"/>
      <c r="C31" s="44"/>
      <c r="D31" s="44"/>
      <c r="E31" s="199"/>
      <c r="F31" s="32" t="s">
        <v>51</v>
      </c>
      <c r="G31" s="33">
        <f>IF(AND($B$10="Colorectal"),DATA!N30,IF(AND($B$10="Lung"),DATA!W30,IF(AND($B$10="Breast"),DATA!AF30,IF(AND($B$10="Prostate"),DATA!AO30,IF(AND($B$10="Head and neck"),DATA!AX30,IF(AND($B$10="Upper GI"),DATA!BG30,IF(AND($B$10="Bladder"),DATA!BP30,IF(AND($B$10="Haematological"),DATA!BY30,IF(AND($B$10="Skin"),DATA!CH30,IF(AND($B$10="Female reproductive"),DATA!CQ30,IF(AND($B$10="In situ urinary"),DATA!CZ30,IF(AND($B$10="All sites"),DATA!E30,FALSE))))))))))))</f>
        <v>444</v>
      </c>
      <c r="H31" s="71">
        <f>IF(AND($B$10="Colorectal"),DATA!O30,IF(AND($B$10="Lung"),DATA!X30,IF(AND($B$10="Breast"),DATA!AG30,IF(AND($B$10="Prostate"),DATA!AP30,IF(AND($B$10="Head and neck"),DATA!AY30,IF(AND($B$10="Upper GI"),DATA!BH30,IF(AND($B$10="Bladder"),DATA!BQ30,IF(AND($B$10="Haematological"),DATA!BZ30,IF(AND($B$10="Skin"),DATA!CI30,IF(AND($B$10="Female reproductive"),DATA!CR30,IF(AND($B$10="In situ urinary"),DATA!DA30,IF(AND($B$10="All sites"),DATA!F30,FALSE))))))))))))</f>
        <v>0.8</v>
      </c>
      <c r="I31" s="33">
        <f>IF(AND($B$10="Colorectal"),DATA!N65,IF(AND($B$10="Lung"),DATA!W65,IF(AND($B$10="Breast"),DATA!AF65,IF(AND($B$10="Prostate"),DATA!AO65,IF(AND($B$10="Head and neck"),DATA!AX65,IF(AND($B$10="Upper GI"),DATA!BG65,IF(AND($B$10="Bladder"),DATA!BP65,IF(AND($B$10="Haematological"),DATA!BY65,IF(AND($B$10="Skin"),DATA!CH65,IF(AND($B$10="Female reproductive"),DATA!CQ65,IF(AND($B$10="In situ urinary"),DATA!CZ65,IF(AND($B$10="All sites"),DATA!E65,FALSE))))))))))))</f>
        <v>542</v>
      </c>
      <c r="J31" s="34">
        <f>IF(AND($B$10="Colorectal"),DATA!O65,IF(AND($B$10="Lung"),DATA!X65,IF(AND($B$10="Breast"),DATA!AG65,IF(AND($B$10="Prostate"),DATA!AP65,IF(AND($B$10="Head and neck"),DATA!AY65,IF(AND($B$10="Upper GI"),DATA!BH65,IF(AND($B$10="Bladder"),DATA!BQ65,IF(AND($B$10="Haematological"),DATA!BZ65,IF(AND($B$10="Skin"),DATA!CI65,IF(AND($B$10="Female reproductive"),DATA!CR65,IF(AND($B$10="In situ urinary"),DATA!DA65,IF(AND($B$10="All sites"),DATA!F65,FALSE))))))))))))</f>
        <v>0.9</v>
      </c>
      <c r="K31" s="33">
        <f>IF(AND($B$10="Colorectal"),DATA!N100,IF(AND($B$10="Lung"),DATA!W100,IF(AND($B$10="Breast"),DATA!AF100,IF(AND($B$10="Prostate"),DATA!AO100,IF(AND($B$10="Head and neck"),DATA!AX100,IF(AND($B$10="Upper GI"),DATA!BG100,IF(AND($B$10="Bladder"),DATA!BP100,IF(AND($B$10="Haematological"),DATA!BY100,IF(AND($B$10="Skin"),DATA!CH100,IF(AND($B$10="Female reproductive"),DATA!CQ100,IF(AND($B$10="In situ urinary"),DATA!CZ100,IF(AND($B$10="All sites"),DATA!E100,FALSE))))))))))))</f>
        <v>602</v>
      </c>
      <c r="L31" s="34">
        <f>IF(AND($B$10="Colorectal"),DATA!O100,IF(AND($B$10="Lung"),DATA!X100,IF(AND($B$10="Breast"),DATA!AG100,IF(AND($B$10="Prostate"),DATA!AP100,IF(AND($B$10="Head and neck"),DATA!AY100,IF(AND($B$10="Upper GI"),DATA!BH100,IF(AND($B$10="Bladder"),DATA!BQ100,IF(AND($B$10="Haematological"),DATA!BZ100,IF(AND($B$10="Skin"),DATA!CI100,IF(AND($B$10="Female reproductive"),DATA!CR100,IF(AND($B$10="In situ urinary"),DATA!DA100,IF(AND($B$10="All sites"),DATA!F100,FALSE))))))))))))</f>
        <v>1</v>
      </c>
      <c r="M31" s="33">
        <f>IF(AND($B$10="Colorectal"),DATA!N135,IF(AND($B$10="Lung"),DATA!W135,IF(AND($B$10="Breast"),DATA!AF135,IF(AND($B$10="Prostate"),DATA!AO135,IF(AND($B$10="Head and neck"),DATA!AX135,IF(AND($B$10="Upper GI"),DATA!BG135,IF(AND($B$10="Bladder"),DATA!BP135,IF(AND($B$10="Haematological"),DATA!BY135,IF(AND($B$10="Skin"),DATA!CH135,IF(AND($B$10="Female reproductive"),DATA!CQ135,IF(AND($B$10="In situ urinary"),DATA!CZ135,IF(AND($B$10="All sites"),DATA!E135,FALSE))))))))))))</f>
        <v>573</v>
      </c>
      <c r="N31" s="72">
        <f>IF(AND($B$10="Colorectal"),DATA!O135,IF(AND($B$10="Lung"),DATA!X135,IF(AND($B$10="Breast"),DATA!AG135,IF(AND($B$10="Prostate"),DATA!AP135,IF(AND($B$10="Head and neck"),DATA!AY135,IF(AND($B$10="Upper GI"),DATA!BH135,IF(AND($B$10="Bladder"),DATA!BQ135,IF(AND($B$10="Haematological"),DATA!BZ135,IF(AND($B$10="Skin"),DATA!CI135,IF(AND($B$10="Female reproductive"),DATA!CR135,IF(AND($B$10="In situ urinary"),DATA!DA135,IF(AND($B$10="All sites"),DATA!F135,FALSE))))))))))))</f>
        <v>1</v>
      </c>
      <c r="O31" s="44"/>
      <c r="P31" s="44"/>
      <c r="Q31" s="44"/>
      <c r="R31" s="44"/>
      <c r="S31" s="44"/>
    </row>
    <row r="32" spans="1:19" ht="12" customHeight="1" thickBot="1" x14ac:dyDescent="0.3">
      <c r="A32" s="44"/>
      <c r="B32" s="44"/>
      <c r="C32" s="44"/>
      <c r="D32" s="44"/>
      <c r="E32" s="200"/>
      <c r="F32" s="17" t="s">
        <v>52</v>
      </c>
      <c r="G32" s="73">
        <f>IF(AND($B$10="Colorectal"),DATA!N31,IF(AND($B$10="Lung"),DATA!W31,IF(AND($B$10="Breast"),DATA!AF31,IF(AND($B$10="Prostate"),DATA!AO31,IF(AND($B$10="Head and neck"),DATA!AX31,IF(AND($B$10="Upper GI"),DATA!BG31,IF(AND($B$10="Bladder"),DATA!BP31,IF(AND($B$10="Haematological"),DATA!BY31,IF(AND($B$10="Skin"),DATA!CH31,IF(AND($B$10="Female reproductive"),DATA!CQ31,IF(AND($B$10="In situ urinary"),DATA!CZ31,IF(AND($B$10="All sites"),DATA!E31,FALSE))))))))))))</f>
        <v>4567</v>
      </c>
      <c r="H32" s="74">
        <f>IF(AND($B$10="Colorectal"),DATA!O31,IF(AND($B$10="Lung"),DATA!X31,IF(AND($B$10="Breast"),DATA!AG31,IF(AND($B$10="Prostate"),DATA!AP31,IF(AND($B$10="Head and neck"),DATA!AY31,IF(AND($B$10="Upper GI"),DATA!BH31,IF(AND($B$10="Bladder"),DATA!BQ31,IF(AND($B$10="Haematological"),DATA!BZ31,IF(AND($B$10="Skin"),DATA!CI31,IF(AND($B$10="Female reproductive"),DATA!CR31,IF(AND($B$10="In situ urinary"),DATA!DA31,IF(AND($B$10="All sites"),DATA!F31,FALSE))))))))))))</f>
        <v>8.1999999999999993</v>
      </c>
      <c r="I32" s="39">
        <f>IF(AND($B$10="Colorectal"),DATA!N66,IF(AND($B$10="Lung"),DATA!W66,IF(AND($B$10="Breast"),DATA!AF66,IF(AND($B$10="Prostate"),DATA!AO66,IF(AND($B$10="Head and neck"),DATA!AX66,IF(AND($B$10="Upper GI"),DATA!BG66,IF(AND($B$10="Bladder"),DATA!BP66,IF(AND($B$10="Haematological"),DATA!BY66,IF(AND($B$10="Skin"),DATA!CH66,IF(AND($B$10="Female reproductive"),DATA!CQ66,IF(AND($B$10="In situ urinary"),DATA!CZ66,IF(AND($B$10="All sites"),DATA!E66,FALSE))))))))))))</f>
        <v>4482</v>
      </c>
      <c r="J32" s="18">
        <f>IF(AND($B$10="Colorectal"),DATA!O66,IF(AND($B$10="Lung"),DATA!X66,IF(AND($B$10="Breast"),DATA!AG66,IF(AND($B$10="Prostate"),DATA!AP66,IF(AND($B$10="Head and neck"),DATA!AY66,IF(AND($B$10="Upper GI"),DATA!BH66,IF(AND($B$10="Bladder"),DATA!BQ66,IF(AND($B$10="Haematological"),DATA!BZ66,IF(AND($B$10="Skin"),DATA!CI66,IF(AND($B$10="Female reproductive"),DATA!CR66,IF(AND($B$10="In situ urinary"),DATA!DA66,IF(AND($B$10="All sites"),DATA!F66,FALSE))))))))))))</f>
        <v>7.5</v>
      </c>
      <c r="K32" s="39">
        <f>IF(AND($B$10="Colorectal"),DATA!N101,IF(AND($B$10="Lung"),DATA!W101,IF(AND($B$10="Breast"),DATA!AF101,IF(AND($B$10="Prostate"),DATA!AO101,IF(AND($B$10="Head and neck"),DATA!AX101,IF(AND($B$10="Upper GI"),DATA!BG101,IF(AND($B$10="Bladder"),DATA!BP101,IF(AND($B$10="Haematological"),DATA!BY101,IF(AND($B$10="Skin"),DATA!CH101,IF(AND($B$10="Female reproductive"),DATA!CQ101,IF(AND($B$10="In situ urinary"),DATA!CZ101,IF(AND($B$10="All sites"),DATA!E101,FALSE))))))))))))</f>
        <v>5317</v>
      </c>
      <c r="L32" s="18">
        <f>IF(AND($B$10="Colorectal"),DATA!O101,IF(AND($B$10="Lung"),DATA!X101,IF(AND($B$10="Breast"),DATA!AG101,IF(AND($B$10="Prostate"),DATA!AP101,IF(AND($B$10="Head and neck"),DATA!AY101,IF(AND($B$10="Upper GI"),DATA!BH101,IF(AND($B$10="Bladder"),DATA!BQ101,IF(AND($B$10="Haematological"),DATA!BZ101,IF(AND($B$10="Skin"),DATA!CI101,IF(AND($B$10="Female reproductive"),DATA!CR101,IF(AND($B$10="In situ urinary"),DATA!DA101,IF(AND($B$10="All sites"),DATA!F101,FALSE))))))))))))</f>
        <v>9.1999999999999993</v>
      </c>
      <c r="M32" s="39">
        <f>IF(AND($B$10="Colorectal"),DATA!N136,IF(AND($B$10="Lung"),DATA!W136,IF(AND($B$10="Breast"),DATA!AF136,IF(AND($B$10="Prostate"),DATA!AO136,IF(AND($B$10="Head and neck"),DATA!AX136,IF(AND($B$10="Upper GI"),DATA!BG136,IF(AND($B$10="Bladder"),DATA!BP136,IF(AND($B$10="Haematological"),DATA!BY136,IF(AND($B$10="Skin"),DATA!CH136,IF(AND($B$10="Female reproductive"),DATA!CQ136,IF(AND($B$10="In situ urinary"),DATA!CZ136,IF(AND($B$10="All sites"),DATA!E136,FALSE))))))))))))</f>
        <v>5773</v>
      </c>
      <c r="N32" s="63">
        <f>IF(AND($B$10="Colorectal"),DATA!O136,IF(AND($B$10="Lung"),DATA!X136,IF(AND($B$10="Breast"),DATA!AG136,IF(AND($B$10="Prostate"),DATA!AP136,IF(AND($B$10="Head and neck"),DATA!AY136,IF(AND($B$10="Upper GI"),DATA!BH136,IF(AND($B$10="Bladder"),DATA!BQ136,IF(AND($B$10="Haematological"),DATA!BZ136,IF(AND($B$10="Skin"),DATA!CI136,IF(AND($B$10="Female reproductive"),DATA!CR136,IF(AND($B$10="In situ urinary"),DATA!DA136,IF(AND($B$10="All sites"),DATA!F136,FALSE))))))))))))</f>
        <v>9.6999999999999993</v>
      </c>
      <c r="O32" s="44"/>
      <c r="P32" s="44"/>
      <c r="Q32" s="44"/>
      <c r="R32" s="44"/>
      <c r="S32" s="44"/>
    </row>
    <row r="33" spans="1:19" ht="12" customHeight="1" thickBot="1" x14ac:dyDescent="0.3">
      <c r="A33" s="44"/>
      <c r="B33" s="44"/>
      <c r="C33" s="44"/>
      <c r="D33" s="44"/>
      <c r="E33" s="64"/>
      <c r="F33" s="43"/>
      <c r="G33" s="65"/>
      <c r="H33" s="66"/>
      <c r="I33" s="23"/>
      <c r="J33" s="24"/>
      <c r="K33" s="23"/>
      <c r="L33" s="24"/>
      <c r="M33" s="23"/>
      <c r="N33" s="67"/>
      <c r="O33" s="44"/>
      <c r="P33" s="44"/>
      <c r="Q33" s="44"/>
      <c r="R33" s="44"/>
      <c r="S33" s="44"/>
    </row>
    <row r="34" spans="1:19" ht="12" customHeight="1" x14ac:dyDescent="0.25">
      <c r="A34" s="44"/>
      <c r="B34" s="44"/>
      <c r="C34" s="44"/>
      <c r="D34" s="44"/>
      <c r="E34" s="198" t="s">
        <v>53</v>
      </c>
      <c r="F34" s="14" t="s">
        <v>54</v>
      </c>
      <c r="G34" s="25">
        <f>IF(AND($B$10="Colorectal"),DATA!N33,IF(AND($B$10="Lung"),DATA!W33,IF(AND($B$10="Breast"),DATA!AF33,IF(AND($B$10="Prostate"),DATA!AO33,IF(AND($B$10="Head and neck"),DATA!AX33,IF(AND($B$10="Upper GI"),DATA!BG33,IF(AND($B$10="Bladder"),DATA!BP33,IF(AND($B$10="Haematological"),DATA!BY33,IF(AND($B$10="Skin"),DATA!CH33,IF(AND($B$10="Female reproductive"),DATA!CQ33,IF(AND($B$10="In situ urinary"),DATA!CZ33,IF(AND($B$10="All sites"),DATA!E33,FALSE))))))))))))</f>
        <v>12307</v>
      </c>
      <c r="H34" s="60">
        <f>IF(AND($B$10="Colorectal"),DATA!O33,IF(AND($B$10="Lung"),DATA!X33,IF(AND($B$10="Breast"),DATA!AG33,IF(AND($B$10="Prostate"),DATA!AP33,IF(AND($B$10="Head and neck"),DATA!AY33,IF(AND($B$10="Upper GI"),DATA!BH33,IF(AND($B$10="Bladder"),DATA!BQ33,IF(AND($B$10="Haematological"),DATA!BZ33,IF(AND($B$10="Skin"),DATA!CI33,IF(AND($B$10="Female reproductive"),DATA!CR33,IF(AND($B$10="In situ urinary"),DATA!DA33,IF(AND($B$10="All sites"),DATA!F33,FALSE))))))))))))</f>
        <v>22</v>
      </c>
      <c r="I34" s="25">
        <f>IF(AND($B$10="Colorectal"),DATA!N68,IF(AND($B$10="Lung"),DATA!W68,IF(AND($B$10="Breast"),DATA!AF68,IF(AND($B$10="Prostate"),DATA!AO68,IF(AND($B$10="Head and neck"),DATA!AX68,IF(AND($B$10="Upper GI"),DATA!BG68,IF(AND($B$10="Bladder"),DATA!BP68,IF(AND($B$10="Haematological"),DATA!BY68,IF(AND($B$10="Skin"),DATA!CH68,IF(AND($B$10="Female reproductive"),DATA!CQ68,IF(AND($B$10="In situ urinary"),DATA!CZ68,IF(AND($B$10="All sites"),DATA!E68,FALSE))))))))))))</f>
        <v>13398</v>
      </c>
      <c r="J34" s="15">
        <f>IF(AND($B$10="Colorectal"),DATA!O68,IF(AND($B$10="Lung"),DATA!X68,IF(AND($B$10="Breast"),DATA!AG68,IF(AND($B$10="Prostate"),DATA!AP68,IF(AND($B$10="Head and neck"),DATA!AY68,IF(AND($B$10="Upper GI"),DATA!BH68,IF(AND($B$10="Bladder"),DATA!BQ68,IF(AND($B$10="Haematological"),DATA!BZ68,IF(AND($B$10="Skin"),DATA!CI68,IF(AND($B$10="Female reproductive"),DATA!CR68,IF(AND($B$10="In situ urinary"),DATA!DA68,IF(AND($B$10="All sites"),DATA!F68,FALSE))))))))))))</f>
        <v>22.4</v>
      </c>
      <c r="K34" s="25">
        <f>IF(AND($B$10="Colorectal"),DATA!N103,IF(AND($B$10="Lung"),DATA!W103,IF(AND($B$10="Breast"),DATA!AF103,IF(AND($B$10="Prostate"),DATA!AO103,IF(AND($B$10="Head and neck"),DATA!AX103,IF(AND($B$10="Upper GI"),DATA!BG103,IF(AND($B$10="Bladder"),DATA!BP103,IF(AND($B$10="Haematological"),DATA!BY103,IF(AND($B$10="Skin"),DATA!CH103,IF(AND($B$10="Female reproductive"),DATA!CQ103,IF(AND($B$10="In situ urinary"),DATA!CZ103,IF(AND($B$10="All sites"),DATA!E103,FALSE))))))))))))</f>
        <v>13397</v>
      </c>
      <c r="L34" s="15">
        <f>IF(AND($B$10="Colorectal"),DATA!O103,IF(AND($B$10="Lung"),DATA!X103,IF(AND($B$10="Breast"),DATA!AG103,IF(AND($B$10="Prostate"),DATA!AP103,IF(AND($B$10="Head and neck"),DATA!AY103,IF(AND($B$10="Upper GI"),DATA!BH103,IF(AND($B$10="Bladder"),DATA!BQ103,IF(AND($B$10="Haematological"),DATA!BZ103,IF(AND($B$10="Skin"),DATA!CI103,IF(AND($B$10="Female reproductive"),DATA!CR103,IF(AND($B$10="In situ urinary"),DATA!DA103,IF(AND($B$10="All sites"),DATA!F103,FALSE))))))))))))</f>
        <v>23.1</v>
      </c>
      <c r="M34" s="25">
        <f>IF(AND($B$10="Colorectal"),DATA!N138,IF(AND($B$10="Lung"),DATA!W138,IF(AND($B$10="Breast"),DATA!AF138,IF(AND($B$10="Prostate"),DATA!AO138,IF(AND($B$10="Head and neck"),DATA!AX138,IF(AND($B$10="Upper GI"),DATA!BG138,IF(AND($B$10="Bladder"),DATA!BP138,IF(AND($B$10="Haematological"),DATA!BY138,IF(AND($B$10="Skin"),DATA!CH138,IF(AND($B$10="Female reproductive"),DATA!CQ138,IF(AND($B$10="In situ urinary"),DATA!CZ138,IF(AND($B$10="All sites"),DATA!E138,FALSE))))))))))))</f>
        <v>14090</v>
      </c>
      <c r="N34" s="61">
        <f>IF(AND($B$10="Colorectal"),DATA!O138,IF(AND($B$10="Lung"),DATA!X138,IF(AND($B$10="Breast"),DATA!AG138,IF(AND($B$10="Prostate"),DATA!AP138,IF(AND($B$10="Head and neck"),DATA!AY138,IF(AND($B$10="Upper GI"),DATA!BH138,IF(AND($B$10="Bladder"),DATA!BQ138,IF(AND($B$10="Haematological"),DATA!BZ138,IF(AND($B$10="Skin"),DATA!CI138,IF(AND($B$10="Female reproductive"),DATA!CR138,IF(AND($B$10="In situ urinary"),DATA!DA138,IF(AND($B$10="All sites"),DATA!F138,FALSE))))))))))))</f>
        <v>23.6</v>
      </c>
      <c r="O34" s="44"/>
      <c r="P34" s="44"/>
      <c r="Q34" s="44"/>
      <c r="R34" s="44"/>
      <c r="S34" s="44"/>
    </row>
    <row r="35" spans="1:19" ht="12" customHeight="1" x14ac:dyDescent="0.25">
      <c r="A35" s="44"/>
      <c r="B35" s="44"/>
      <c r="C35" s="44"/>
      <c r="D35" s="44"/>
      <c r="E35" s="199"/>
      <c r="F35" s="28">
        <v>2</v>
      </c>
      <c r="G35" s="68">
        <f>IF(AND($B$10="Colorectal"),DATA!N34,IF(AND($B$10="Lung"),DATA!W34,IF(AND($B$10="Breast"),DATA!AF34,IF(AND($B$10="Prostate"),DATA!AO34,IF(AND($B$10="Head and neck"),DATA!AX34,IF(AND($B$10="Upper GI"),DATA!BG34,IF(AND($B$10="Bladder"),DATA!BP34,IF(AND($B$10="Haematological"),DATA!BY34,IF(AND($B$10="Skin"),DATA!CH34,IF(AND($B$10="Female reproductive"),DATA!CQ34,IF(AND($B$10="In situ urinary"),DATA!CZ34,IF(AND($B$10="All sites"),DATA!E34,FALSE))))))))))))</f>
        <v>13187</v>
      </c>
      <c r="H35" s="69">
        <f>IF(AND($B$10="Colorectal"),DATA!O34,IF(AND($B$10="Lung"),DATA!X34,IF(AND($B$10="Breast"),DATA!AG34,IF(AND($B$10="Prostate"),DATA!AP34,IF(AND($B$10="Head and neck"),DATA!AY34,IF(AND($B$10="Upper GI"),DATA!BH34,IF(AND($B$10="Bladder"),DATA!BQ34,IF(AND($B$10="Haematological"),DATA!BZ34,IF(AND($B$10="Skin"),DATA!CI34,IF(AND($B$10="Female reproductive"),DATA!CR34,IF(AND($B$10="In situ urinary"),DATA!DA34,IF(AND($B$10="All sites"),DATA!F34,FALSE))))))))))))</f>
        <v>23.6</v>
      </c>
      <c r="I35" s="29">
        <f>IF(AND($B$10="Colorectal"),DATA!N69,IF(AND($B$10="Lung"),DATA!W69,IF(AND($B$10="Breast"),DATA!AF69,IF(AND($B$10="Prostate"),DATA!AO69,IF(AND($B$10="Head and neck"),DATA!AX69,IF(AND($B$10="Upper GI"),DATA!BG69,IF(AND($B$10="Bladder"),DATA!BP69,IF(AND($B$10="Haematological"),DATA!BY69,IF(AND($B$10="Skin"),DATA!CH69,IF(AND($B$10="Female reproductive"),DATA!CQ69,IF(AND($B$10="In situ urinary"),DATA!CZ69,IF(AND($B$10="All sites"),DATA!E69,FALSE))))))))))))</f>
        <v>14329</v>
      </c>
      <c r="J35" s="30">
        <f>IF(AND($B$10="Colorectal"),DATA!O69,IF(AND($B$10="Lung"),DATA!X69,IF(AND($B$10="Breast"),DATA!AG69,IF(AND($B$10="Prostate"),DATA!AP69,IF(AND($B$10="Head and neck"),DATA!AY69,IF(AND($B$10="Upper GI"),DATA!BH69,IF(AND($B$10="Bladder"),DATA!BQ69,IF(AND($B$10="Haematological"),DATA!BZ69,IF(AND($B$10="Skin"),DATA!CI69,IF(AND($B$10="Female reproductive"),DATA!CR69,IF(AND($B$10="In situ urinary"),DATA!DA69,IF(AND($B$10="All sites"),DATA!F69,FALSE))))))))))))</f>
        <v>23.9</v>
      </c>
      <c r="K35" s="29">
        <f>IF(AND($B$10="Colorectal"),DATA!N104,IF(AND($B$10="Lung"),DATA!W104,IF(AND($B$10="Breast"),DATA!AF104,IF(AND($B$10="Prostate"),DATA!AO104,IF(AND($B$10="Head and neck"),DATA!AX104,IF(AND($B$10="Upper GI"),DATA!BG104,IF(AND($B$10="Bladder"),DATA!BP104,IF(AND($B$10="Haematological"),DATA!BY104,IF(AND($B$10="Skin"),DATA!CH104,IF(AND($B$10="Female reproductive"),DATA!CQ104,IF(AND($B$10="In situ urinary"),DATA!CZ104,IF(AND($B$10="All sites"),DATA!E104,FALSE))))))))))))</f>
        <v>13826</v>
      </c>
      <c r="L35" s="30">
        <f>IF(AND($B$10="Colorectal"),DATA!O104,IF(AND($B$10="Lung"),DATA!X104,IF(AND($B$10="Breast"),DATA!AG104,IF(AND($B$10="Prostate"),DATA!AP104,IF(AND($B$10="Head and neck"),DATA!AY104,IF(AND($B$10="Upper GI"),DATA!BH104,IF(AND($B$10="Bladder"),DATA!BQ104,IF(AND($B$10="Haematological"),DATA!BZ104,IF(AND($B$10="Skin"),DATA!CI104,IF(AND($B$10="Female reproductive"),DATA!CR104,IF(AND($B$10="In situ urinary"),DATA!DA104,IF(AND($B$10="All sites"),DATA!F104,FALSE))))))))))))</f>
        <v>23.9</v>
      </c>
      <c r="M35" s="29">
        <f>IF(AND($B$10="Colorectal"),DATA!N139,IF(AND($B$10="Lung"),DATA!W139,IF(AND($B$10="Breast"),DATA!AF139,IF(AND($B$10="Prostate"),DATA!AO139,IF(AND($B$10="Head and neck"),DATA!AX139,IF(AND($B$10="Upper GI"),DATA!BG139,IF(AND($B$10="Bladder"),DATA!BP139,IF(AND($B$10="Haematological"),DATA!BY139,IF(AND($B$10="Skin"),DATA!CH139,IF(AND($B$10="Female reproductive"),DATA!CQ139,IF(AND($B$10="In situ urinary"),DATA!CZ139,IF(AND($B$10="All sites"),DATA!E139,FALSE))))))))))))</f>
        <v>14326</v>
      </c>
      <c r="N35" s="70">
        <f>IF(AND($B$10="Colorectal"),DATA!O139,IF(AND($B$10="Lung"),DATA!X139,IF(AND($B$10="Breast"),DATA!AG139,IF(AND($B$10="Prostate"),DATA!AP139,IF(AND($B$10="Head and neck"),DATA!AY139,IF(AND($B$10="Upper GI"),DATA!BH139,IF(AND($B$10="Bladder"),DATA!BQ139,IF(AND($B$10="Haematological"),DATA!BZ139,IF(AND($B$10="Skin"),DATA!CI139,IF(AND($B$10="Female reproductive"),DATA!CR139,IF(AND($B$10="In situ urinary"),DATA!DA139,IF(AND($B$10="All sites"),DATA!F139,FALSE))))))))))))</f>
        <v>24</v>
      </c>
      <c r="O35" s="44"/>
      <c r="P35" s="44"/>
      <c r="Q35" s="44"/>
      <c r="R35" s="44"/>
      <c r="S35" s="44"/>
    </row>
    <row r="36" spans="1:19" ht="12" customHeight="1" x14ac:dyDescent="0.25">
      <c r="A36" s="44"/>
      <c r="B36" s="44"/>
      <c r="C36" s="44"/>
      <c r="D36" s="44"/>
      <c r="E36" s="199"/>
      <c r="F36" s="32">
        <v>3</v>
      </c>
      <c r="G36" s="33">
        <f>IF(AND($B$10="Colorectal"),DATA!N35,IF(AND($B$10="Lung"),DATA!W35,IF(AND($B$10="Breast"),DATA!AF35,IF(AND($B$10="Prostate"),DATA!AO35,IF(AND($B$10="Head and neck"),DATA!AX35,IF(AND($B$10="Upper GI"),DATA!BG35,IF(AND($B$10="Bladder"),DATA!BP35,IF(AND($B$10="Haematological"),DATA!BY35,IF(AND($B$10="Skin"),DATA!CH35,IF(AND($B$10="Female reproductive"),DATA!CQ35,IF(AND($B$10="In situ urinary"),DATA!CZ35,IF(AND($B$10="All sites"),DATA!E35,FALSE))))))))))))</f>
        <v>12063</v>
      </c>
      <c r="H36" s="71">
        <f>IF(AND($B$10="Colorectal"),DATA!O35,IF(AND($B$10="Lung"),DATA!X35,IF(AND($B$10="Breast"),DATA!AG35,IF(AND($B$10="Prostate"),DATA!AP35,IF(AND($B$10="Head and neck"),DATA!AY35,IF(AND($B$10="Upper GI"),DATA!BH35,IF(AND($B$10="Bladder"),DATA!BQ35,IF(AND($B$10="Haematological"),DATA!BZ35,IF(AND($B$10="Skin"),DATA!CI35,IF(AND($B$10="Female reproductive"),DATA!CR35,IF(AND($B$10="In situ urinary"),DATA!DA35,IF(AND($B$10="All sites"),DATA!F35,FALSE))))))))))))</f>
        <v>21.6</v>
      </c>
      <c r="I36" s="33">
        <f>IF(AND($B$10="Colorectal"),DATA!N70,IF(AND($B$10="Lung"),DATA!W70,IF(AND($B$10="Breast"),DATA!AF70,IF(AND($B$10="Prostate"),DATA!AO70,IF(AND($B$10="Head and neck"),DATA!AX70,IF(AND($B$10="Upper GI"),DATA!BG70,IF(AND($B$10="Bladder"),DATA!BP70,IF(AND($B$10="Haematological"),DATA!BY70,IF(AND($B$10="Skin"),DATA!CH70,IF(AND($B$10="Female reproductive"),DATA!CQ70,IF(AND($B$10="In situ urinary"),DATA!CZ70,IF(AND($B$10="All sites"),DATA!E70,FALSE))))))))))))</f>
        <v>12808</v>
      </c>
      <c r="J36" s="34">
        <f>IF(AND($B$10="Colorectal"),DATA!O70,IF(AND($B$10="Lung"),DATA!X70,IF(AND($B$10="Breast"),DATA!AG70,IF(AND($B$10="Prostate"),DATA!AP70,IF(AND($B$10="Head and neck"),DATA!AY70,IF(AND($B$10="Upper GI"),DATA!BH70,IF(AND($B$10="Bladder"),DATA!BQ70,IF(AND($B$10="Haematological"),DATA!BZ70,IF(AND($B$10="Skin"),DATA!CI70,IF(AND($B$10="Female reproductive"),DATA!CR70,IF(AND($B$10="In situ urinary"),DATA!DA70,IF(AND($B$10="All sites"),DATA!F70,FALSE))))))))))))</f>
        <v>21.4</v>
      </c>
      <c r="K36" s="33">
        <f>IF(AND($B$10="Colorectal"),DATA!N105,IF(AND($B$10="Lung"),DATA!W105,IF(AND($B$10="Breast"),DATA!AF105,IF(AND($B$10="Prostate"),DATA!AO105,IF(AND($B$10="Head and neck"),DATA!AX105,IF(AND($B$10="Upper GI"),DATA!BG105,IF(AND($B$10="Bladder"),DATA!BP105,IF(AND($B$10="Haematological"),DATA!BY105,IF(AND($B$10="Skin"),DATA!CH105,IF(AND($B$10="Female reproductive"),DATA!CQ105,IF(AND($B$10="In situ urinary"),DATA!CZ105,IF(AND($B$10="All sites"),DATA!E105,FALSE))))))))))))</f>
        <v>12439</v>
      </c>
      <c r="L36" s="34">
        <f>IF(AND($B$10="Colorectal"),DATA!O105,IF(AND($B$10="Lung"),DATA!X105,IF(AND($B$10="Breast"),DATA!AG105,IF(AND($B$10="Prostate"),DATA!AP105,IF(AND($B$10="Head and neck"),DATA!AY105,IF(AND($B$10="Upper GI"),DATA!BH105,IF(AND($B$10="Bladder"),DATA!BQ105,IF(AND($B$10="Haematological"),DATA!BZ105,IF(AND($B$10="Skin"),DATA!CI105,IF(AND($B$10="Female reproductive"),DATA!CR105,IF(AND($B$10="In situ urinary"),DATA!DA105,IF(AND($B$10="All sites"),DATA!F105,FALSE))))))))))))</f>
        <v>21.5</v>
      </c>
      <c r="M36" s="33">
        <f>IF(AND($B$10="Colorectal"),DATA!N140,IF(AND($B$10="Lung"),DATA!W140,IF(AND($B$10="Breast"),DATA!AF140,IF(AND($B$10="Prostate"),DATA!AO140,IF(AND($B$10="Head and neck"),DATA!AX140,IF(AND($B$10="Upper GI"),DATA!BG140,IF(AND($B$10="Bladder"),DATA!BP140,IF(AND($B$10="Haematological"),DATA!BY140,IF(AND($B$10="Skin"),DATA!CH140,IF(AND($B$10="Female reproductive"),DATA!CQ140,IF(AND($B$10="In situ urinary"),DATA!CZ140,IF(AND($B$10="All sites"),DATA!E140,FALSE))))))))))))</f>
        <v>12632</v>
      </c>
      <c r="N36" s="72">
        <f>IF(AND($B$10="Colorectal"),DATA!O140,IF(AND($B$10="Lung"),DATA!X140,IF(AND($B$10="Breast"),DATA!AG140,IF(AND($B$10="Prostate"),DATA!AP140,IF(AND($B$10="Head and neck"),DATA!AY140,IF(AND($B$10="Upper GI"),DATA!BH140,IF(AND($B$10="Bladder"),DATA!BQ140,IF(AND($B$10="Haematological"),DATA!BZ140,IF(AND($B$10="Skin"),DATA!CI140,IF(AND($B$10="Female reproductive"),DATA!CR140,IF(AND($B$10="In situ urinary"),DATA!DA140,IF(AND($B$10="All sites"),DATA!F140,FALSE))))))))))))</f>
        <v>21.2</v>
      </c>
      <c r="O36" s="44"/>
      <c r="P36" s="44"/>
      <c r="Q36" s="44"/>
      <c r="R36" s="44"/>
      <c r="S36" s="44"/>
    </row>
    <row r="37" spans="1:19" ht="12" customHeight="1" x14ac:dyDescent="0.25">
      <c r="A37" s="44"/>
      <c r="B37" s="44"/>
      <c r="C37" s="44"/>
      <c r="D37" s="44"/>
      <c r="E37" s="199"/>
      <c r="F37" s="28">
        <v>4</v>
      </c>
      <c r="G37" s="68">
        <f>IF(AND($B$10="Colorectal"),DATA!N36,IF(AND($B$10="Lung"),DATA!W36,IF(AND($B$10="Breast"),DATA!AF36,IF(AND($B$10="Prostate"),DATA!AO36,IF(AND($B$10="Head and neck"),DATA!AX36,IF(AND($B$10="Upper GI"),DATA!BG36,IF(AND($B$10="Bladder"),DATA!BP36,IF(AND($B$10="Haematological"),DATA!BY36,IF(AND($B$10="Skin"),DATA!CH36,IF(AND($B$10="Female reproductive"),DATA!CQ36,IF(AND($B$10="In situ urinary"),DATA!CZ36,IF(AND($B$10="All sites"),DATA!E36,FALSE))))))))))))</f>
        <v>10110</v>
      </c>
      <c r="H37" s="69">
        <f>IF(AND($B$10="Colorectal"),DATA!O36,IF(AND($B$10="Lung"),DATA!X36,IF(AND($B$10="Breast"),DATA!AG36,IF(AND($B$10="Prostate"),DATA!AP36,IF(AND($B$10="Head and neck"),DATA!AY36,IF(AND($B$10="Upper GI"),DATA!BH36,IF(AND($B$10="Bladder"),DATA!BQ36,IF(AND($B$10="Haematological"),DATA!BZ36,IF(AND($B$10="Skin"),DATA!CI36,IF(AND($B$10="Female reproductive"),DATA!CR36,IF(AND($B$10="In situ urinary"),DATA!DA36,IF(AND($B$10="All sites"),DATA!F36,FALSE))))))))))))</f>
        <v>18.100000000000001</v>
      </c>
      <c r="I37" s="29">
        <f>IF(AND($B$10="Colorectal"),DATA!N71,IF(AND($B$10="Lung"),DATA!W71,IF(AND($B$10="Breast"),DATA!AF71,IF(AND($B$10="Prostate"),DATA!AO71,IF(AND($B$10="Head and neck"),DATA!AX71,IF(AND($B$10="Upper GI"),DATA!BG71,IF(AND($B$10="Bladder"),DATA!BP71,IF(AND($B$10="Haematological"),DATA!BY71,IF(AND($B$10="Skin"),DATA!CH71,IF(AND($B$10="Female reproductive"),DATA!CQ71,IF(AND($B$10="In situ urinary"),DATA!CZ71,IF(AND($B$10="All sites"),DATA!E71,FALSE))))))))))))</f>
        <v>10699</v>
      </c>
      <c r="J37" s="30">
        <f>IF(AND($B$10="Colorectal"),DATA!O71,IF(AND($B$10="Lung"),DATA!X71,IF(AND($B$10="Breast"),DATA!AG71,IF(AND($B$10="Prostate"),DATA!AP71,IF(AND($B$10="Head and neck"),DATA!AY71,IF(AND($B$10="Upper GI"),DATA!BH71,IF(AND($B$10="Bladder"),DATA!BQ71,IF(AND($B$10="Haematological"),DATA!BZ71,IF(AND($B$10="Skin"),DATA!CI71,IF(AND($B$10="Female reproductive"),DATA!CR71,IF(AND($B$10="In situ urinary"),DATA!DA71,IF(AND($B$10="All sites"),DATA!F71,FALSE))))))))))))</f>
        <v>17.899999999999999</v>
      </c>
      <c r="K37" s="29">
        <f>IF(AND($B$10="Colorectal"),DATA!N106,IF(AND($B$10="Lung"),DATA!W106,IF(AND($B$10="Breast"),DATA!AF106,IF(AND($B$10="Prostate"),DATA!AO106,IF(AND($B$10="Head and neck"),DATA!AX106,IF(AND($B$10="Upper GI"),DATA!BG106,IF(AND($B$10="Bladder"),DATA!BP106,IF(AND($B$10="Haematological"),DATA!BY106,IF(AND($B$10="Skin"),DATA!CH106,IF(AND($B$10="Female reproductive"),DATA!CQ106,IF(AND($B$10="In situ urinary"),DATA!CZ106,IF(AND($B$10="All sites"),DATA!E106,FALSE))))))))))))</f>
        <v>10094</v>
      </c>
      <c r="L37" s="30">
        <f>IF(AND($B$10="Colorectal"),DATA!O106,IF(AND($B$10="Lung"),DATA!X106,IF(AND($B$10="Breast"),DATA!AG106,IF(AND($B$10="Prostate"),DATA!AP106,IF(AND($B$10="Head and neck"),DATA!AY106,IF(AND($B$10="Upper GI"),DATA!BH106,IF(AND($B$10="Bladder"),DATA!BQ106,IF(AND($B$10="Haematological"),DATA!BZ106,IF(AND($B$10="Skin"),DATA!CI106,IF(AND($B$10="Female reproductive"),DATA!CR106,IF(AND($B$10="In situ urinary"),DATA!DA106,IF(AND($B$10="All sites"),DATA!F106,FALSE))))))))))))</f>
        <v>17.399999999999999</v>
      </c>
      <c r="M37" s="29">
        <f>IF(AND($B$10="Colorectal"),DATA!N141,IF(AND($B$10="Lung"),DATA!W141,IF(AND($B$10="Breast"),DATA!AF141,IF(AND($B$10="Prostate"),DATA!AO141,IF(AND($B$10="Head and neck"),DATA!AX141,IF(AND($B$10="Upper GI"),DATA!BG141,IF(AND($B$10="Bladder"),DATA!BP141,IF(AND($B$10="Haematological"),DATA!BY141,IF(AND($B$10="Skin"),DATA!CH141,IF(AND($B$10="Female reproductive"),DATA!CQ141,IF(AND($B$10="In situ urinary"),DATA!CZ141,IF(AND($B$10="All sites"),DATA!E141,FALSE))))))))))))</f>
        <v>10342</v>
      </c>
      <c r="N37" s="70">
        <f>IF(AND($B$10="Colorectal"),DATA!O141,IF(AND($B$10="Lung"),DATA!X141,IF(AND($B$10="Breast"),DATA!AG141,IF(AND($B$10="Prostate"),DATA!AP141,IF(AND($B$10="Head and neck"),DATA!AY141,IF(AND($B$10="Upper GI"),DATA!BH141,IF(AND($B$10="Bladder"),DATA!BQ141,IF(AND($B$10="Haematological"),DATA!BZ141,IF(AND($B$10="Skin"),DATA!CI141,IF(AND($B$10="Female reproductive"),DATA!CR141,IF(AND($B$10="In situ urinary"),DATA!DA141,IF(AND($B$10="All sites"),DATA!F141,FALSE))))))))))))</f>
        <v>17.3</v>
      </c>
      <c r="O37" s="44"/>
      <c r="P37" s="44"/>
      <c r="Q37" s="44"/>
      <c r="R37" s="44"/>
      <c r="S37" s="44"/>
    </row>
    <row r="38" spans="1:19" ht="12" customHeight="1" x14ac:dyDescent="0.25">
      <c r="A38" s="44"/>
      <c r="B38" s="44"/>
      <c r="C38" s="44"/>
      <c r="D38" s="44"/>
      <c r="E38" s="199"/>
      <c r="F38" s="32" t="s">
        <v>55</v>
      </c>
      <c r="G38" s="33">
        <f>IF(AND($B$10="Colorectal"),DATA!N37,IF(AND($B$10="Lung"),DATA!W37,IF(AND($B$10="Breast"),DATA!AF37,IF(AND($B$10="Prostate"),DATA!AO37,IF(AND($B$10="Head and neck"),DATA!AX37,IF(AND($B$10="Upper GI"),DATA!BG37,IF(AND($B$10="Bladder"),DATA!BP37,IF(AND($B$10="Haematological"),DATA!BY37,IF(AND($B$10="Skin"),DATA!CH37,IF(AND($B$10="Female reproductive"),DATA!CQ37,IF(AND($B$10="In situ urinary"),DATA!CZ37,IF(AND($B$10="All sites"),DATA!E37,FALSE))))))))))))</f>
        <v>7875</v>
      </c>
      <c r="H38" s="71">
        <f>IF(AND($B$10="Colorectal"),DATA!O37,IF(AND($B$10="Lung"),DATA!X37,IF(AND($B$10="Breast"),DATA!AG37,IF(AND($B$10="Prostate"),DATA!AP37,IF(AND($B$10="Head and neck"),DATA!AY37,IF(AND($B$10="Upper GI"),DATA!BH37,IF(AND($B$10="Bladder"),DATA!BQ37,IF(AND($B$10="Haematological"),DATA!BZ37,IF(AND($B$10="Skin"),DATA!CI37,IF(AND($B$10="Female reproductive"),DATA!CR37,IF(AND($B$10="In situ urinary"),DATA!DA37,IF(AND($B$10="All sites"),DATA!F37,FALSE))))))))))))</f>
        <v>14.1</v>
      </c>
      <c r="I38" s="33">
        <f>IF(AND($B$10="Colorectal"),DATA!N72,IF(AND($B$10="Lung"),DATA!W72,IF(AND($B$10="Breast"),DATA!AF72,IF(AND($B$10="Prostate"),DATA!AO72,IF(AND($B$10="Head and neck"),DATA!AX72,IF(AND($B$10="Upper GI"),DATA!BG72,IF(AND($B$10="Bladder"),DATA!BP72,IF(AND($B$10="Haematological"),DATA!BY72,IF(AND($B$10="Skin"),DATA!CH72,IF(AND($B$10="Female reproductive"),DATA!CQ72,IF(AND($B$10="In situ urinary"),DATA!CZ72,IF(AND($B$10="All sites"),DATA!E72,FALSE))))))))))))</f>
        <v>8276</v>
      </c>
      <c r="J38" s="34">
        <f>IF(AND($B$10="Colorectal"),DATA!O72,IF(AND($B$10="Lung"),DATA!X72,IF(AND($B$10="Breast"),DATA!AG72,IF(AND($B$10="Prostate"),DATA!AP72,IF(AND($B$10="Head and neck"),DATA!AY72,IF(AND($B$10="Upper GI"),DATA!BH72,IF(AND($B$10="Bladder"),DATA!BQ72,IF(AND($B$10="Haematological"),DATA!BZ72,IF(AND($B$10="Skin"),DATA!CI72,IF(AND($B$10="Female reproductive"),DATA!CR72,IF(AND($B$10="In situ urinary"),DATA!DA72,IF(AND($B$10="All sites"),DATA!F72,FALSE))))))))))))</f>
        <v>13.8</v>
      </c>
      <c r="K38" s="33">
        <f>IF(AND($B$10="Colorectal"),DATA!N107,IF(AND($B$10="Lung"),DATA!W107,IF(AND($B$10="Breast"),DATA!AF107,IF(AND($B$10="Prostate"),DATA!AO107,IF(AND($B$10="Head and neck"),DATA!AX107,IF(AND($B$10="Upper GI"),DATA!BG107,IF(AND($B$10="Bladder"),DATA!BP107,IF(AND($B$10="Haematological"),DATA!BY107,IF(AND($B$10="Skin"),DATA!CH107,IF(AND($B$10="Female reproductive"),DATA!CQ107,IF(AND($B$10="In situ urinary"),DATA!CZ107,IF(AND($B$10="All sites"),DATA!E107,FALSE))))))))))))</f>
        <v>7764</v>
      </c>
      <c r="L38" s="34">
        <f>IF(AND($B$10="Colorectal"),DATA!O107,IF(AND($B$10="Lung"),DATA!X107,IF(AND($B$10="Breast"),DATA!AG107,IF(AND($B$10="Prostate"),DATA!AP107,IF(AND($B$10="Head and neck"),DATA!AY107,IF(AND($B$10="Upper GI"),DATA!BH107,IF(AND($B$10="Bladder"),DATA!BQ107,IF(AND($B$10="Haematological"),DATA!BZ107,IF(AND($B$10="Skin"),DATA!CI107,IF(AND($B$10="Female reproductive"),DATA!CR107,IF(AND($B$10="In situ urinary"),DATA!DA107,IF(AND($B$10="All sites"),DATA!F107,FALSE))))))))))))</f>
        <v>13.4</v>
      </c>
      <c r="M38" s="33">
        <f>IF(AND($B$10="Colorectal"),DATA!N142,IF(AND($B$10="Lung"),DATA!W142,IF(AND($B$10="Breast"),DATA!AF142,IF(AND($B$10="Prostate"),DATA!AO142,IF(AND($B$10="Head and neck"),DATA!AX142,IF(AND($B$10="Upper GI"),DATA!BG142,IF(AND($B$10="Bladder"),DATA!BP142,IF(AND($B$10="Haematological"),DATA!BY142,IF(AND($B$10="Skin"),DATA!CH142,IF(AND($B$10="Female reproductive"),DATA!CQ142,IF(AND($B$10="In situ urinary"),DATA!CZ142,IF(AND($B$10="All sites"),DATA!E142,FALSE))))))))))))</f>
        <v>7836</v>
      </c>
      <c r="N38" s="72">
        <f>IF(AND($B$10="Colorectal"),DATA!O142,IF(AND($B$10="Lung"),DATA!X142,IF(AND($B$10="Breast"),DATA!AG142,IF(AND($B$10="Prostate"),DATA!AP142,IF(AND($B$10="Head and neck"),DATA!AY142,IF(AND($B$10="Upper GI"),DATA!BH142,IF(AND($B$10="Bladder"),DATA!BQ142,IF(AND($B$10="Haematological"),DATA!BZ142,IF(AND($B$10="Skin"),DATA!CI142,IF(AND($B$10="Female reproductive"),DATA!CR142,IF(AND($B$10="In situ urinary"),DATA!DA142,IF(AND($B$10="All sites"),DATA!F142,FALSE))))))))))))</f>
        <v>13.1</v>
      </c>
      <c r="O38" s="44"/>
      <c r="P38" s="44"/>
      <c r="Q38" s="44"/>
      <c r="R38" s="44"/>
      <c r="S38" s="44"/>
    </row>
    <row r="39" spans="1:19" ht="12" customHeight="1" thickBot="1" x14ac:dyDescent="0.3">
      <c r="A39" s="44"/>
      <c r="B39" s="44"/>
      <c r="C39" s="44"/>
      <c r="D39" s="44"/>
      <c r="E39" s="200"/>
      <c r="F39" s="17" t="s">
        <v>43</v>
      </c>
      <c r="G39" s="73">
        <f>IF(AND($B$10="Colorectal"),DATA!N38,IF(AND($B$10="Lung"),DATA!W38,IF(AND($B$10="Breast"),DATA!AF38,IF(AND($B$10="Prostate"),DATA!AO38,IF(AND($B$10="Head and neck"),DATA!AX38,IF(AND($B$10="Upper GI"),DATA!BG38,IF(AND($B$10="Bladder"),DATA!BP38,IF(AND($B$10="Haematological"),DATA!BY38,IF(AND($B$10="Skin"),DATA!CH38,IF(AND($B$10="Female reproductive"),DATA!CQ38,IF(AND($B$10="In situ urinary"),DATA!CZ38,IF(AND($B$10="All sites"),DATA!E38,FALSE))))))))))))</f>
        <v>399</v>
      </c>
      <c r="H39" s="74">
        <f>IF(AND($B$10="Colorectal"),DATA!O38,IF(AND($B$10="Lung"),DATA!X38,IF(AND($B$10="Breast"),DATA!AG38,IF(AND($B$10="Prostate"),DATA!AP38,IF(AND($B$10="Head and neck"),DATA!AY38,IF(AND($B$10="Upper GI"),DATA!BH38,IF(AND($B$10="Bladder"),DATA!BQ38,IF(AND($B$10="Haematological"),DATA!BZ38,IF(AND($B$10="Skin"),DATA!CI38,IF(AND($B$10="Female reproductive"),DATA!CR38,IF(AND($B$10="In situ urinary"),DATA!DA38,IF(AND($B$10="All sites"),DATA!F38,FALSE))))))))))))</f>
        <v>0.7</v>
      </c>
      <c r="I39" s="39">
        <f>IF(AND($B$10="Colorectal"),DATA!N73,IF(AND($B$10="Lung"),DATA!W73,IF(AND($B$10="Breast"),DATA!AF73,IF(AND($B$10="Prostate"),DATA!AO73,IF(AND($B$10="Head and neck"),DATA!AX73,IF(AND($B$10="Upper GI"),DATA!BG73,IF(AND($B$10="Bladder"),DATA!BP73,IF(AND($B$10="Haematological"),DATA!BY73,IF(AND($B$10="Skin"),DATA!CH73,IF(AND($B$10="Female reproductive"),DATA!CQ73,IF(AND($B$10="In situ urinary"),DATA!CZ73,IF(AND($B$10="All sites"),DATA!E73,FALSE))))))))))))</f>
        <v>409</v>
      </c>
      <c r="J39" s="18">
        <f>IF(AND($B$10="Colorectal"),DATA!O73,IF(AND($B$10="Lung"),DATA!X73,IF(AND($B$10="Breast"),DATA!AG73,IF(AND($B$10="Prostate"),DATA!AP73,IF(AND($B$10="Head and neck"),DATA!AY73,IF(AND($B$10="Upper GI"),DATA!BH73,IF(AND($B$10="Bladder"),DATA!BQ73,IF(AND($B$10="Haematological"),DATA!BZ73,IF(AND($B$10="Skin"),DATA!CI73,IF(AND($B$10="Female reproductive"),DATA!CR73,IF(AND($B$10="In situ urinary"),DATA!DA73,IF(AND($B$10="All sites"),DATA!F73,FALSE))))))))))))</f>
        <v>0.7</v>
      </c>
      <c r="K39" s="39">
        <f>IF(AND($B$10="Colorectal"),DATA!N108,IF(AND($B$10="Lung"),DATA!W108,IF(AND($B$10="Breast"),DATA!AF108,IF(AND($B$10="Prostate"),DATA!AO108,IF(AND($B$10="Head and neck"),DATA!AX108,IF(AND($B$10="Upper GI"),DATA!BG108,IF(AND($B$10="Bladder"),DATA!BP108,IF(AND($B$10="Haematological"),DATA!BY108,IF(AND($B$10="Skin"),DATA!CH108,IF(AND($B$10="Female reproductive"),DATA!CQ108,IF(AND($B$10="In situ urinary"),DATA!CZ108,IF(AND($B$10="All sites"),DATA!E108,FALSE))))))))))))</f>
        <v>386</v>
      </c>
      <c r="L39" s="18">
        <f>IF(AND($B$10="Colorectal"),DATA!O108,IF(AND($B$10="Lung"),DATA!X108,IF(AND($B$10="Breast"),DATA!AG108,IF(AND($B$10="Prostate"),DATA!AP108,IF(AND($B$10="Head and neck"),DATA!AY108,IF(AND($B$10="Upper GI"),DATA!BH108,IF(AND($B$10="Bladder"),DATA!BQ108,IF(AND($B$10="Haematological"),DATA!BZ108,IF(AND($B$10="Skin"),DATA!CI108,IF(AND($B$10="Female reproductive"),DATA!CR108,IF(AND($B$10="In situ urinary"),DATA!DA108,IF(AND($B$10="All sites"),DATA!F108,FALSE))))))))))))</f>
        <v>0.7</v>
      </c>
      <c r="M39" s="39">
        <f>IF(AND($B$10="Colorectal"),DATA!N143,IF(AND($B$10="Lung"),DATA!W143,IF(AND($B$10="Breast"),DATA!AF143,IF(AND($B$10="Prostate"),DATA!AO143,IF(AND($B$10="Head and neck"),DATA!AX143,IF(AND($B$10="Upper GI"),DATA!BG143,IF(AND($B$10="Bladder"),DATA!BP143,IF(AND($B$10="Haematological"),DATA!BY143,IF(AND($B$10="Skin"),DATA!CH143,IF(AND($B$10="Female reproductive"),DATA!CQ143,IF(AND($B$10="In situ urinary"),DATA!CZ143,IF(AND($B$10="All sites"),DATA!E143,FALSE))))))))))))</f>
        <v>453</v>
      </c>
      <c r="N39" s="63">
        <f>IF(AND($B$10="Colorectal"),DATA!O143,IF(AND($B$10="Lung"),DATA!X143,IF(AND($B$10="Breast"),DATA!AG143,IF(AND($B$10="Prostate"),DATA!AP143,IF(AND($B$10="Head and neck"),DATA!AY143,IF(AND($B$10="Upper GI"),DATA!BH143,IF(AND($B$10="Bladder"),DATA!BQ143,IF(AND($B$10="Haematological"),DATA!BZ143,IF(AND($B$10="Skin"),DATA!CI143,IF(AND($B$10="Female reproductive"),DATA!CR143,IF(AND($B$10="In situ urinary"),DATA!DA143,IF(AND($B$10="All sites"),DATA!F143,FALSE))))))))))))</f>
        <v>0.8</v>
      </c>
      <c r="O39" s="44"/>
      <c r="P39" s="44"/>
      <c r="Q39" s="44"/>
      <c r="R39" s="44"/>
      <c r="S39" s="44"/>
    </row>
    <row r="40" spans="1:19" ht="12" customHeight="1" x14ac:dyDescent="0.25">
      <c r="A40" s="44"/>
      <c r="B40" s="44"/>
      <c r="C40" s="44"/>
      <c r="D40" s="44"/>
      <c r="E40" s="64"/>
      <c r="F40" s="22"/>
      <c r="G40" s="77"/>
      <c r="H40" s="77"/>
      <c r="I40" s="78"/>
      <c r="J40" s="78"/>
      <c r="K40" s="79"/>
      <c r="L40" s="79"/>
      <c r="M40" s="79"/>
      <c r="N40" s="79"/>
      <c r="O40" s="44"/>
      <c r="P40" s="44"/>
      <c r="Q40" s="44"/>
      <c r="R40" s="44"/>
      <c r="S40" s="44"/>
    </row>
    <row r="41" spans="1:19" ht="12" customHeight="1" x14ac:dyDescent="0.25">
      <c r="A41" s="44"/>
      <c r="B41" s="44"/>
      <c r="C41" s="44"/>
      <c r="D41" s="44"/>
      <c r="E41" s="44"/>
      <c r="F41" s="44"/>
      <c r="G41" s="45"/>
      <c r="H41" s="45"/>
      <c r="I41" s="80"/>
      <c r="J41" s="80"/>
      <c r="K41" s="45"/>
      <c r="L41" s="45"/>
      <c r="M41" s="45"/>
      <c r="N41" s="45"/>
      <c r="O41" s="44"/>
      <c r="P41" s="44"/>
      <c r="Q41" s="44"/>
      <c r="R41" s="44"/>
      <c r="S41" s="44"/>
    </row>
    <row r="42" spans="1:19" ht="12.95" customHeight="1" x14ac:dyDescent="0.25">
      <c r="A42" s="44"/>
      <c r="B42" s="44"/>
      <c r="C42" s="44"/>
      <c r="D42" s="44"/>
      <c r="E42" s="44"/>
      <c r="F42" s="44"/>
      <c r="G42" s="45"/>
      <c r="H42" s="45"/>
      <c r="I42" s="80"/>
      <c r="J42" s="80"/>
      <c r="K42" s="45"/>
      <c r="L42" s="45"/>
      <c r="M42" s="45"/>
      <c r="N42" s="45"/>
      <c r="O42" s="44"/>
      <c r="P42" s="44"/>
      <c r="Q42" s="44"/>
      <c r="R42" s="44"/>
      <c r="S42" s="44"/>
    </row>
    <row r="43" spans="1:19" ht="12.95" customHeight="1" x14ac:dyDescent="0.25">
      <c r="A43" s="44"/>
      <c r="B43" s="44"/>
      <c r="C43" s="44"/>
      <c r="D43" s="44"/>
      <c r="E43" s="44"/>
      <c r="F43" s="44"/>
      <c r="G43" s="45"/>
      <c r="H43" s="45"/>
      <c r="I43" s="80"/>
      <c r="J43" s="80"/>
      <c r="K43" s="45"/>
      <c r="L43" s="45"/>
      <c r="M43" s="45"/>
      <c r="N43" s="45"/>
      <c r="O43" s="44"/>
      <c r="P43" s="44"/>
      <c r="Q43" s="44"/>
      <c r="R43" s="44"/>
      <c r="S43" s="44"/>
    </row>
    <row r="44" spans="1:19" ht="12.95" customHeight="1" x14ac:dyDescent="0.25">
      <c r="A44" s="44"/>
      <c r="B44" s="44"/>
      <c r="C44" s="44"/>
      <c r="D44" s="44"/>
      <c r="E44" s="44"/>
      <c r="F44" s="44"/>
      <c r="G44" s="45"/>
      <c r="H44" s="45"/>
      <c r="I44" s="45"/>
      <c r="J44" s="45"/>
      <c r="K44" s="45"/>
      <c r="L44" s="45"/>
      <c r="M44" s="45"/>
      <c r="N44" s="45"/>
      <c r="O44" s="44"/>
      <c r="P44" s="44"/>
      <c r="Q44" s="44"/>
      <c r="R44" s="44"/>
      <c r="S44" s="44"/>
    </row>
    <row r="45" spans="1:19" ht="12.95" customHeight="1" x14ac:dyDescent="0.25">
      <c r="A45" s="44"/>
      <c r="B45" s="44"/>
      <c r="C45" s="44"/>
      <c r="D45" s="44"/>
      <c r="E45" s="44"/>
      <c r="F45" s="44"/>
      <c r="G45" s="45"/>
      <c r="H45" s="45"/>
      <c r="I45" s="45"/>
      <c r="J45" s="45"/>
      <c r="K45" s="45"/>
      <c r="L45" s="45"/>
      <c r="M45" s="45"/>
      <c r="N45" s="45"/>
      <c r="O45" s="44"/>
      <c r="P45" s="44"/>
      <c r="Q45" s="44"/>
      <c r="R45" s="44"/>
      <c r="S45" s="44"/>
    </row>
    <row r="46" spans="1:19" ht="12.95" customHeight="1" x14ac:dyDescent="0.25">
      <c r="A46" s="44"/>
      <c r="B46" s="44"/>
      <c r="C46" s="44"/>
      <c r="D46" s="44"/>
      <c r="E46" s="44"/>
      <c r="F46" s="44"/>
      <c r="G46" s="45"/>
      <c r="H46" s="45"/>
      <c r="I46" s="45"/>
      <c r="J46" s="45"/>
      <c r="K46" s="45"/>
      <c r="L46" s="45"/>
      <c r="M46" s="45"/>
      <c r="N46" s="45"/>
      <c r="O46" s="44"/>
      <c r="P46" s="44"/>
      <c r="Q46" s="44"/>
      <c r="R46" s="44"/>
      <c r="S46" s="44"/>
    </row>
    <row r="47" spans="1:19" ht="12.95" customHeight="1" x14ac:dyDescent="0.25">
      <c r="A47" s="44"/>
      <c r="B47" s="44"/>
      <c r="C47" s="44"/>
      <c r="D47" s="44"/>
      <c r="E47" s="44"/>
      <c r="F47" s="44"/>
      <c r="G47" s="45"/>
      <c r="H47" s="45"/>
      <c r="I47" s="45"/>
      <c r="J47" s="45"/>
      <c r="K47" s="45"/>
      <c r="L47" s="45"/>
      <c r="M47" s="45"/>
      <c r="N47" s="45"/>
      <c r="O47" s="44"/>
      <c r="P47" s="44"/>
      <c r="Q47" s="44"/>
      <c r="R47" s="44"/>
      <c r="S47" s="44"/>
    </row>
    <row r="48" spans="1:19" ht="12.95" customHeight="1" x14ac:dyDescent="0.25">
      <c r="A48" s="44"/>
      <c r="B48" s="44"/>
      <c r="C48" s="44"/>
      <c r="D48" s="44"/>
      <c r="E48" s="44"/>
      <c r="F48" s="44"/>
      <c r="G48" s="45"/>
      <c r="H48" s="45"/>
      <c r="I48" s="45"/>
      <c r="J48" s="45"/>
      <c r="K48" s="45"/>
      <c r="L48" s="45"/>
      <c r="M48" s="45"/>
      <c r="N48" s="45"/>
      <c r="O48" s="44"/>
      <c r="P48" s="44"/>
      <c r="Q48" s="44"/>
      <c r="R48" s="44"/>
      <c r="S48" s="44"/>
    </row>
  </sheetData>
  <mergeCells count="14">
    <mergeCell ref="B6:B8"/>
    <mergeCell ref="E6:E7"/>
    <mergeCell ref="E9:E14"/>
    <mergeCell ref="E16:E25"/>
    <mergeCell ref="E27:E32"/>
    <mergeCell ref="M2:N2"/>
    <mergeCell ref="G3:H3"/>
    <mergeCell ref="I3:J3"/>
    <mergeCell ref="K3:L3"/>
    <mergeCell ref="E34:E39"/>
    <mergeCell ref="E2:F4"/>
    <mergeCell ref="G2:H2"/>
    <mergeCell ref="I2:J2"/>
    <mergeCell ref="K2:L2"/>
  </mergeCells>
  <dataValidations count="1">
    <dataValidation type="list" allowBlank="1" showInputMessage="1" showErrorMessage="1" sqref="B10">
      <formula1>$B$17:$B$28</formula1>
    </dataValidation>
  </dataValidations>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387"/>
  <sheetViews>
    <sheetView topLeftCell="A109" zoomScale="70" zoomScaleNormal="70" workbookViewId="0">
      <selection activeCell="D138" sqref="D138"/>
    </sheetView>
  </sheetViews>
  <sheetFormatPr defaultColWidth="0" defaultRowHeight="0" customHeight="1" zeroHeight="1" x14ac:dyDescent="0.25"/>
  <cols>
    <col min="1" max="1" width="19.140625" style="123" customWidth="1"/>
    <col min="2" max="2" width="9.140625" style="123" customWidth="1"/>
    <col min="3" max="3" width="9.140625" style="93" customWidth="1"/>
    <col min="4" max="4" width="29.85546875" style="93" customWidth="1"/>
    <col min="5" max="5" width="13.42578125" style="93" customWidth="1"/>
    <col min="6" max="6" width="14" style="93" customWidth="1"/>
    <col min="7" max="7" width="12" style="93" customWidth="1"/>
    <col min="8" max="8" width="12.5703125" style="93" customWidth="1"/>
    <col min="9" max="9" width="12.5703125" style="146" customWidth="1"/>
    <col min="10" max="10" width="11.28515625" style="147" customWidth="1"/>
    <col min="11" max="11" width="9.140625" style="93" customWidth="1"/>
    <col min="12" max="12" width="9.140625" style="83" customWidth="1"/>
    <col min="13" max="13" width="30.42578125" style="83" customWidth="1"/>
    <col min="14" max="14" width="15.7109375" style="85" customWidth="1"/>
    <col min="15" max="15" width="15.7109375" style="86" customWidth="1"/>
    <col min="16" max="16" width="15.7109375" style="85" customWidth="1"/>
    <col min="17" max="17" width="15.7109375" style="86" customWidth="1"/>
    <col min="18" max="19" width="15.7109375" style="148" customWidth="1"/>
    <col min="20" max="20" width="9.140625" style="93" customWidth="1"/>
    <col min="21" max="21" width="9.140625" style="83" customWidth="1"/>
    <col min="22" max="22" width="30.42578125" style="83" customWidth="1"/>
    <col min="23" max="23" width="15.7109375" style="85" customWidth="1"/>
    <col min="24" max="24" width="15.7109375" style="86" customWidth="1"/>
    <col min="25" max="25" width="15.7109375" style="85" customWidth="1"/>
    <col min="26" max="26" width="15.7109375" style="86" customWidth="1"/>
    <col min="27" max="28" width="15.7109375" style="148" customWidth="1"/>
    <col min="29" max="29" width="9.140625" style="93" customWidth="1"/>
    <col min="30" max="30" width="9.140625" style="83" customWidth="1"/>
    <col min="31" max="31" width="30.42578125" style="83" customWidth="1"/>
    <col min="32" max="32" width="15.7109375" style="85" customWidth="1"/>
    <col min="33" max="33" width="15.7109375" style="86" customWidth="1"/>
    <col min="34" max="34" width="15.7109375" style="85" customWidth="1"/>
    <col min="35" max="35" width="15.7109375" style="86" customWidth="1"/>
    <col min="36" max="37" width="15.7109375" style="148" customWidth="1"/>
    <col min="38" max="38" width="9.140625" style="93" customWidth="1"/>
    <col min="39" max="39" width="9.140625" style="83" customWidth="1"/>
    <col min="40" max="40" width="30.42578125" style="83" customWidth="1"/>
    <col min="41" max="41" width="15.7109375" style="85" customWidth="1"/>
    <col min="42" max="42" width="15.7109375" style="86" customWidth="1"/>
    <col min="43" max="43" width="15.7109375" style="85" customWidth="1"/>
    <col min="44" max="44" width="15.7109375" style="86" customWidth="1"/>
    <col min="45" max="46" width="15.7109375" style="148" customWidth="1"/>
    <col min="47" max="47" width="9.140625" style="93" customWidth="1"/>
    <col min="48" max="48" width="9.140625" style="83" customWidth="1"/>
    <col min="49" max="49" width="30.42578125" style="83" customWidth="1"/>
    <col min="50" max="50" width="15.7109375" style="85" customWidth="1"/>
    <col min="51" max="51" width="15.7109375" style="86" customWidth="1"/>
    <col min="52" max="52" width="15.7109375" style="85" customWidth="1"/>
    <col min="53" max="53" width="15.7109375" style="86" customWidth="1"/>
    <col min="54" max="55" width="15.7109375" style="148" customWidth="1"/>
    <col min="56" max="56" width="9.140625" style="93" customWidth="1"/>
    <col min="57" max="57" width="9.140625" style="83" customWidth="1"/>
    <col min="58" max="58" width="30.42578125" style="83" customWidth="1"/>
    <col min="59" max="59" width="15.7109375" style="85" customWidth="1"/>
    <col min="60" max="60" width="15.7109375" style="86" customWidth="1"/>
    <col min="61" max="61" width="15.7109375" style="85" customWidth="1"/>
    <col min="62" max="62" width="15.7109375" style="86" customWidth="1"/>
    <col min="63" max="64" width="15.7109375" style="148" customWidth="1"/>
    <col min="65" max="65" width="9.140625" style="93" customWidth="1"/>
    <col min="66" max="66" width="9.140625" style="83" customWidth="1"/>
    <col min="67" max="67" width="30.42578125" style="83" customWidth="1"/>
    <col min="68" max="68" width="15.7109375" style="85" customWidth="1"/>
    <col min="69" max="69" width="15.7109375" style="86" customWidth="1"/>
    <col min="70" max="70" width="15.7109375" style="85" customWidth="1"/>
    <col min="71" max="71" width="15.7109375" style="86" customWidth="1"/>
    <col min="72" max="73" width="15.7109375" style="148" customWidth="1"/>
    <col min="74" max="74" width="9.140625" style="93" customWidth="1"/>
    <col min="75" max="75" width="9.140625" style="83" customWidth="1"/>
    <col min="76" max="76" width="30.42578125" style="83" customWidth="1"/>
    <col min="77" max="77" width="15.7109375" style="85" customWidth="1"/>
    <col min="78" max="78" width="15.7109375" style="86" customWidth="1"/>
    <col min="79" max="79" width="15.7109375" style="85" customWidth="1"/>
    <col min="80" max="80" width="15.7109375" style="86" customWidth="1"/>
    <col min="81" max="82" width="15.7109375" style="148" customWidth="1"/>
    <col min="83" max="83" width="9.140625" style="93" customWidth="1"/>
    <col min="84" max="84" width="9.140625" style="83" customWidth="1"/>
    <col min="85" max="85" width="30.42578125" style="83" customWidth="1"/>
    <col min="86" max="86" width="15.7109375" style="85" customWidth="1"/>
    <col min="87" max="87" width="15.7109375" style="86" customWidth="1"/>
    <col min="88" max="88" width="15.7109375" style="85" customWidth="1"/>
    <col min="89" max="89" width="15.7109375" style="86" customWidth="1"/>
    <col min="90" max="91" width="15.7109375" style="148" customWidth="1"/>
    <col min="92" max="92" width="9.140625" style="93" customWidth="1"/>
    <col min="93" max="93" width="9.140625" style="83" customWidth="1"/>
    <col min="94" max="94" width="30.42578125" style="83" customWidth="1"/>
    <col min="95" max="95" width="15.7109375" style="85" customWidth="1"/>
    <col min="96" max="96" width="15.7109375" style="86" customWidth="1"/>
    <col min="97" max="97" width="15.7109375" style="85" customWidth="1"/>
    <col min="98" max="98" width="15.7109375" style="86" customWidth="1"/>
    <col min="99" max="100" width="15.7109375" style="148" customWidth="1"/>
    <col min="101" max="101" width="9.140625" style="93" customWidth="1"/>
    <col min="102" max="102" width="9.140625" style="83" customWidth="1"/>
    <col min="103" max="103" width="30.42578125" style="83" customWidth="1"/>
    <col min="104" max="104" width="15.7109375" style="85" customWidth="1"/>
    <col min="105" max="105" width="15.7109375" style="86" customWidth="1"/>
    <col min="106" max="106" width="15.7109375" style="85" customWidth="1"/>
    <col min="107" max="107" width="15.7109375" style="86" customWidth="1"/>
    <col min="108" max="109" width="15.7109375" style="148" customWidth="1"/>
    <col min="110" max="119" width="0" style="123" hidden="1" customWidth="1"/>
    <col min="120" max="16384" width="9.140625" style="123" hidden="1"/>
  </cols>
  <sheetData>
    <row r="1" spans="1:109" s="82" customFormat="1" ht="17.100000000000001" customHeight="1" x14ac:dyDescent="0.25">
      <c r="C1" s="83"/>
      <c r="D1" s="84"/>
      <c r="E1" s="85"/>
      <c r="F1" s="86"/>
      <c r="G1" s="87"/>
      <c r="H1" s="86"/>
      <c r="I1" s="88"/>
      <c r="J1" s="89"/>
      <c r="L1" s="83"/>
      <c r="M1" s="84"/>
      <c r="N1" s="85"/>
      <c r="O1" s="90"/>
      <c r="P1" s="85"/>
      <c r="Q1" s="90"/>
      <c r="R1" s="83"/>
      <c r="S1" s="83"/>
      <c r="U1" s="83"/>
      <c r="V1" s="84"/>
      <c r="W1" s="85"/>
      <c r="X1" s="90"/>
      <c r="Y1" s="85"/>
      <c r="Z1" s="90"/>
      <c r="AA1" s="83"/>
      <c r="AB1" s="83"/>
      <c r="AD1" s="83"/>
      <c r="AE1" s="84"/>
      <c r="AF1" s="85"/>
      <c r="AG1" s="90"/>
      <c r="AH1" s="85"/>
      <c r="AI1" s="90"/>
      <c r="AJ1" s="83"/>
      <c r="AK1" s="83"/>
      <c r="AM1" s="83"/>
      <c r="AN1" s="84"/>
      <c r="AO1" s="85"/>
      <c r="AP1" s="90"/>
      <c r="AQ1" s="85"/>
      <c r="AR1" s="90"/>
      <c r="AS1" s="83"/>
      <c r="AT1" s="83"/>
      <c r="AV1" s="83"/>
      <c r="AW1" s="84"/>
      <c r="AX1" s="85"/>
      <c r="AY1" s="90"/>
      <c r="AZ1" s="85"/>
      <c r="BA1" s="90"/>
      <c r="BB1" s="83"/>
      <c r="BC1" s="83"/>
      <c r="BE1" s="83"/>
      <c r="BF1" s="84"/>
      <c r="BG1" s="85"/>
      <c r="BH1" s="90"/>
      <c r="BI1" s="85"/>
      <c r="BJ1" s="90"/>
      <c r="BK1" s="83"/>
      <c r="BL1" s="83"/>
      <c r="BN1" s="83"/>
      <c r="BO1" s="84"/>
      <c r="BP1" s="85"/>
      <c r="BQ1" s="90"/>
      <c r="BR1" s="85"/>
      <c r="BS1" s="90"/>
      <c r="BT1" s="83"/>
      <c r="BU1" s="83"/>
      <c r="BW1" s="83"/>
      <c r="BX1" s="84"/>
      <c r="BY1" s="85"/>
      <c r="BZ1" s="90"/>
      <c r="CA1" s="85"/>
      <c r="CB1" s="90"/>
      <c r="CC1" s="83"/>
      <c r="CD1" s="83"/>
      <c r="CF1" s="83"/>
      <c r="CG1" s="84"/>
      <c r="CH1" s="85"/>
      <c r="CI1" s="90"/>
      <c r="CJ1" s="85"/>
      <c r="CK1" s="90"/>
      <c r="CL1" s="83"/>
      <c r="CM1" s="83"/>
      <c r="CO1" s="83"/>
      <c r="CP1" s="84"/>
      <c r="CQ1" s="85"/>
      <c r="CR1" s="90"/>
      <c r="CS1" s="85"/>
      <c r="CT1" s="90"/>
      <c r="CU1" s="83"/>
      <c r="CV1" s="83"/>
      <c r="CX1" s="83"/>
      <c r="CY1" s="84"/>
      <c r="CZ1" s="85"/>
      <c r="DA1" s="90"/>
      <c r="DB1" s="85"/>
      <c r="DC1" s="90"/>
      <c r="DD1" s="83"/>
      <c r="DE1" s="83"/>
    </row>
    <row r="2" spans="1:109" s="82" customFormat="1" ht="17.100000000000001" customHeight="1" x14ac:dyDescent="0.25">
      <c r="C2" s="91">
        <v>0</v>
      </c>
      <c r="D2" s="92" t="s">
        <v>23</v>
      </c>
      <c r="E2" s="85"/>
      <c r="F2" s="86"/>
      <c r="G2" s="87"/>
      <c r="H2" s="86"/>
      <c r="I2" s="88"/>
      <c r="J2" s="89"/>
      <c r="L2" s="91">
        <v>1</v>
      </c>
      <c r="M2" s="92" t="s">
        <v>26</v>
      </c>
      <c r="N2" s="85"/>
      <c r="O2" s="90"/>
      <c r="P2" s="85"/>
      <c r="Q2" s="90"/>
      <c r="R2" s="83"/>
      <c r="S2" s="83"/>
      <c r="U2" s="91">
        <v>2</v>
      </c>
      <c r="V2" s="92" t="s">
        <v>29</v>
      </c>
      <c r="W2" s="85"/>
      <c r="X2" s="90"/>
      <c r="Y2" s="85"/>
      <c r="Z2" s="90"/>
      <c r="AA2" s="83"/>
      <c r="AB2" s="83"/>
      <c r="AD2" s="91">
        <v>3</v>
      </c>
      <c r="AE2" s="93" t="s">
        <v>31</v>
      </c>
      <c r="AF2" s="85"/>
      <c r="AG2" s="90"/>
      <c r="AH2" s="85"/>
      <c r="AI2" s="90"/>
      <c r="AJ2" s="83"/>
      <c r="AK2" s="83"/>
      <c r="AM2" s="91">
        <v>4</v>
      </c>
      <c r="AN2" s="93" t="s">
        <v>33</v>
      </c>
      <c r="AO2" s="85"/>
      <c r="AP2" s="90"/>
      <c r="AQ2" s="85"/>
      <c r="AR2" s="90"/>
      <c r="AS2" s="83"/>
      <c r="AT2" s="83"/>
      <c r="AV2" s="91">
        <v>6</v>
      </c>
      <c r="AW2" s="93" t="s">
        <v>17</v>
      </c>
      <c r="AX2" s="85"/>
      <c r="AY2" s="90"/>
      <c r="AZ2" s="85"/>
      <c r="BA2" s="90"/>
      <c r="BB2" s="83"/>
      <c r="BC2" s="83"/>
      <c r="BE2" s="91">
        <v>7</v>
      </c>
      <c r="BF2" s="93" t="s">
        <v>36</v>
      </c>
      <c r="BG2" s="85"/>
      <c r="BH2" s="90"/>
      <c r="BI2" s="85"/>
      <c r="BJ2" s="90"/>
      <c r="BK2" s="83"/>
      <c r="BL2" s="83"/>
      <c r="BN2" s="91">
        <v>9</v>
      </c>
      <c r="BO2" s="93" t="s">
        <v>38</v>
      </c>
      <c r="BP2" s="85"/>
      <c r="BQ2" s="90"/>
      <c r="BR2" s="85"/>
      <c r="BS2" s="90"/>
      <c r="BT2" s="83"/>
      <c r="BU2" s="83"/>
      <c r="BW2" s="91">
        <v>10</v>
      </c>
      <c r="BX2" s="93" t="s">
        <v>62</v>
      </c>
      <c r="BY2" s="85"/>
      <c r="BZ2" s="90"/>
      <c r="CA2" s="85"/>
      <c r="CB2" s="90"/>
      <c r="CC2" s="83"/>
      <c r="CD2" s="83"/>
      <c r="CF2" s="91">
        <v>13</v>
      </c>
      <c r="CG2" s="93" t="s">
        <v>42</v>
      </c>
      <c r="CH2" s="85"/>
      <c r="CI2" s="90"/>
      <c r="CJ2" s="85"/>
      <c r="CK2" s="90"/>
      <c r="CL2" s="83"/>
      <c r="CM2" s="83"/>
      <c r="CO2" s="91">
        <v>15</v>
      </c>
      <c r="CP2" s="93" t="s">
        <v>44</v>
      </c>
      <c r="CQ2" s="85"/>
      <c r="CR2" s="90"/>
      <c r="CS2" s="85"/>
      <c r="CT2" s="90"/>
      <c r="CU2" s="83"/>
      <c r="CV2" s="83"/>
      <c r="CX2" s="91">
        <v>19</v>
      </c>
      <c r="CY2" s="93" t="s">
        <v>45</v>
      </c>
      <c r="CZ2" s="85"/>
      <c r="DA2" s="90"/>
      <c r="DB2" s="85"/>
      <c r="DC2" s="90"/>
      <c r="DD2" s="83"/>
      <c r="DE2" s="83"/>
    </row>
    <row r="3" spans="1:109" s="82" customFormat="1" ht="17.100000000000001" customHeight="1" x14ac:dyDescent="0.25">
      <c r="C3" s="91"/>
      <c r="D3" s="94"/>
      <c r="E3" s="85" t="s">
        <v>63</v>
      </c>
      <c r="F3" s="86"/>
      <c r="G3" s="87" t="s">
        <v>64</v>
      </c>
      <c r="H3" s="86"/>
      <c r="I3" s="95">
        <f>F5-H5</f>
        <v>-0.90000000000000568</v>
      </c>
      <c r="J3" s="89">
        <f>(I3/H5)*100</f>
        <v>-1.9067796610169612</v>
      </c>
      <c r="L3" s="91"/>
      <c r="M3" s="94"/>
      <c r="N3" s="85"/>
      <c r="O3" s="86"/>
      <c r="P3" s="85"/>
      <c r="Q3" s="86"/>
      <c r="R3" s="83"/>
      <c r="S3" s="83">
        <f>R5/Q5</f>
        <v>4.9822064056939445E-2</v>
      </c>
      <c r="U3" s="91"/>
      <c r="V3" s="94"/>
      <c r="W3" s="85"/>
      <c r="X3" s="86"/>
      <c r="Y3" s="85"/>
      <c r="Z3" s="86"/>
      <c r="AA3" s="83"/>
      <c r="AB3" s="83"/>
      <c r="AD3" s="91"/>
      <c r="AE3" s="94"/>
      <c r="AF3" s="85"/>
      <c r="AG3" s="86"/>
      <c r="AH3" s="85"/>
      <c r="AI3" s="86"/>
      <c r="AJ3" s="83"/>
      <c r="AK3" s="83"/>
      <c r="AM3" s="91"/>
      <c r="AN3" s="94"/>
      <c r="AO3" s="85"/>
      <c r="AP3" s="86"/>
      <c r="AQ3" s="85"/>
      <c r="AR3" s="86"/>
      <c r="AS3" s="83"/>
      <c r="AT3" s="83"/>
      <c r="AV3" s="91"/>
      <c r="AW3" s="94"/>
      <c r="AX3" s="85"/>
      <c r="AY3" s="86"/>
      <c r="AZ3" s="85"/>
      <c r="BA3" s="86"/>
      <c r="BB3" s="83"/>
      <c r="BC3" s="83"/>
      <c r="BE3" s="91"/>
      <c r="BF3" s="94"/>
      <c r="BG3" s="85"/>
      <c r="BH3" s="86"/>
      <c r="BI3" s="85"/>
      <c r="BJ3" s="86"/>
      <c r="BK3" s="83"/>
      <c r="BL3" s="83"/>
      <c r="BN3" s="91"/>
      <c r="BO3" s="94"/>
      <c r="BP3" s="85"/>
      <c r="BQ3" s="86"/>
      <c r="BR3" s="85"/>
      <c r="BS3" s="86"/>
      <c r="BT3" s="83"/>
      <c r="BU3" s="83"/>
      <c r="BW3" s="91"/>
      <c r="BX3" s="94"/>
      <c r="BY3" s="85"/>
      <c r="BZ3" s="86"/>
      <c r="CA3" s="85"/>
      <c r="CB3" s="86"/>
      <c r="CC3" s="83"/>
      <c r="CD3" s="83"/>
      <c r="CF3" s="91"/>
      <c r="CG3" s="94"/>
      <c r="CH3" s="85"/>
      <c r="CI3" s="86"/>
      <c r="CJ3" s="85"/>
      <c r="CK3" s="86"/>
      <c r="CL3" s="83"/>
      <c r="CM3" s="83"/>
      <c r="CO3" s="91"/>
      <c r="CP3" s="94"/>
      <c r="CQ3" s="85"/>
      <c r="CR3" s="86"/>
      <c r="CS3" s="85"/>
      <c r="CT3" s="86"/>
      <c r="CU3" s="83"/>
      <c r="CV3" s="83"/>
      <c r="CX3" s="91"/>
      <c r="CY3" s="94"/>
      <c r="CZ3" s="85"/>
      <c r="DA3" s="90"/>
      <c r="DB3" s="85"/>
      <c r="DC3" s="90"/>
      <c r="DD3" s="83"/>
      <c r="DE3" s="83"/>
    </row>
    <row r="4" spans="1:109" s="107" customFormat="1" ht="17.100000000000001" customHeight="1" x14ac:dyDescent="0.25">
      <c r="A4" s="82"/>
      <c r="B4" s="82"/>
      <c r="C4" s="96"/>
      <c r="D4" s="97"/>
      <c r="E4" s="98" t="s">
        <v>65</v>
      </c>
      <c r="F4" s="99">
        <v>55941</v>
      </c>
      <c r="G4" s="100" t="s">
        <v>65</v>
      </c>
      <c r="H4" s="99">
        <v>440171</v>
      </c>
      <c r="I4" s="101"/>
      <c r="J4" s="102"/>
      <c r="K4" s="82"/>
      <c r="L4" s="96"/>
      <c r="M4" s="97"/>
      <c r="N4" s="98" t="s">
        <v>65</v>
      </c>
      <c r="O4" s="103">
        <v>7823</v>
      </c>
      <c r="P4" s="98" t="s">
        <v>65</v>
      </c>
      <c r="Q4" s="98">
        <v>33165</v>
      </c>
      <c r="R4" s="104"/>
      <c r="S4" s="104"/>
      <c r="T4" s="82"/>
      <c r="U4" s="96"/>
      <c r="V4" s="97"/>
      <c r="W4" s="98" t="s">
        <v>65</v>
      </c>
      <c r="X4" s="103">
        <v>3131</v>
      </c>
      <c r="Y4" s="98" t="s">
        <v>65</v>
      </c>
      <c r="Z4" s="98">
        <v>18777</v>
      </c>
      <c r="AA4" s="104"/>
      <c r="AB4" s="104"/>
      <c r="AC4" s="82"/>
      <c r="AD4" s="96"/>
      <c r="AE4" s="97"/>
      <c r="AF4" s="98" t="s">
        <v>65</v>
      </c>
      <c r="AG4" s="103">
        <v>13129</v>
      </c>
      <c r="AH4" s="98" t="s">
        <v>65</v>
      </c>
      <c r="AI4" s="98">
        <v>47734</v>
      </c>
      <c r="AJ4" s="104"/>
      <c r="AK4" s="104"/>
      <c r="AL4" s="82"/>
      <c r="AM4" s="96"/>
      <c r="AN4" s="97"/>
      <c r="AO4" s="98" t="s">
        <v>65</v>
      </c>
      <c r="AP4" s="103">
        <v>5080</v>
      </c>
      <c r="AQ4" s="98" t="s">
        <v>65</v>
      </c>
      <c r="AR4" s="98">
        <v>41369</v>
      </c>
      <c r="AS4" s="104"/>
      <c r="AT4" s="104"/>
      <c r="AU4" s="82"/>
      <c r="AV4" s="96"/>
      <c r="AW4" s="97"/>
      <c r="AX4" s="98" t="s">
        <v>65</v>
      </c>
      <c r="AY4" s="103">
        <v>1656</v>
      </c>
      <c r="AZ4" s="98" t="s">
        <v>65</v>
      </c>
      <c r="BA4" s="98">
        <v>10827</v>
      </c>
      <c r="BB4" s="104"/>
      <c r="BC4" s="104"/>
      <c r="BD4" s="82"/>
      <c r="BE4" s="96"/>
      <c r="BF4" s="97"/>
      <c r="BG4" s="98" t="s">
        <v>65</v>
      </c>
      <c r="BH4" s="103">
        <v>1965</v>
      </c>
      <c r="BI4" s="98" t="s">
        <v>65</v>
      </c>
      <c r="BJ4" s="98">
        <v>8841</v>
      </c>
      <c r="BK4" s="104"/>
      <c r="BL4" s="104"/>
      <c r="BM4" s="82"/>
      <c r="BN4" s="96"/>
      <c r="BO4" s="97"/>
      <c r="BP4" s="98" t="s">
        <v>65</v>
      </c>
      <c r="BQ4" s="103">
        <v>3397</v>
      </c>
      <c r="BR4" s="98" t="s">
        <v>65</v>
      </c>
      <c r="BS4" s="98">
        <v>9019</v>
      </c>
      <c r="BT4" s="104"/>
      <c r="BU4" s="104"/>
      <c r="BV4" s="82"/>
      <c r="BW4" s="96"/>
      <c r="BX4" s="97"/>
      <c r="BY4" s="98" t="s">
        <v>65</v>
      </c>
      <c r="BZ4" s="103">
        <v>8372</v>
      </c>
      <c r="CA4" s="98" t="s">
        <v>65</v>
      </c>
      <c r="CB4" s="98">
        <v>21795</v>
      </c>
      <c r="CC4" s="104"/>
      <c r="CD4" s="104"/>
      <c r="CE4" s="82"/>
      <c r="CF4" s="96"/>
      <c r="CG4" s="97"/>
      <c r="CH4" s="98" t="s">
        <v>65</v>
      </c>
      <c r="CI4" s="103">
        <v>1174</v>
      </c>
      <c r="CJ4" s="98" t="s">
        <v>65</v>
      </c>
      <c r="CK4" s="98">
        <v>11855</v>
      </c>
      <c r="CL4" s="104"/>
      <c r="CM4" s="104"/>
      <c r="CN4" s="82"/>
      <c r="CO4" s="96"/>
      <c r="CP4" s="97"/>
      <c r="CQ4" s="98" t="s">
        <v>65</v>
      </c>
      <c r="CR4" s="103">
        <v>3428</v>
      </c>
      <c r="CS4" s="98" t="s">
        <v>65</v>
      </c>
      <c r="CT4" s="98">
        <v>17356</v>
      </c>
      <c r="CU4" s="104"/>
      <c r="CV4" s="104"/>
      <c r="CW4" s="82"/>
      <c r="CX4" s="96"/>
      <c r="CY4" s="97"/>
      <c r="CZ4" s="98" t="s">
        <v>65</v>
      </c>
      <c r="DA4" s="105">
        <v>1433</v>
      </c>
      <c r="DB4" s="98" t="s">
        <v>65</v>
      </c>
      <c r="DC4" s="106">
        <v>6714</v>
      </c>
      <c r="DD4" s="104"/>
      <c r="DE4" s="104"/>
    </row>
    <row r="5" spans="1:109" s="108" customFormat="1" ht="17.100000000000001" customHeight="1" x14ac:dyDescent="0.25">
      <c r="C5" s="83">
        <v>2010</v>
      </c>
      <c r="D5" s="94" t="s">
        <v>13</v>
      </c>
      <c r="E5" s="109">
        <v>25894</v>
      </c>
      <c r="F5" s="82">
        <v>46.3</v>
      </c>
      <c r="G5" s="110">
        <v>207802</v>
      </c>
      <c r="H5" s="111">
        <v>47.2</v>
      </c>
      <c r="I5" s="112">
        <v>-0.90000000000000568</v>
      </c>
      <c r="J5" s="113">
        <v>-1.9067796610169612</v>
      </c>
      <c r="K5" s="82"/>
      <c r="L5" s="83">
        <v>2010</v>
      </c>
      <c r="M5" s="94" t="s">
        <v>13</v>
      </c>
      <c r="N5" s="114">
        <v>4619</v>
      </c>
      <c r="O5" s="115">
        <v>59</v>
      </c>
      <c r="P5" s="116">
        <v>18643</v>
      </c>
      <c r="Q5" s="115">
        <v>56.2</v>
      </c>
      <c r="R5" s="117">
        <v>2.7999999999999972</v>
      </c>
      <c r="S5" s="118">
        <v>4.9822064056939448</v>
      </c>
      <c r="T5" s="82"/>
      <c r="U5" s="83">
        <v>2010</v>
      </c>
      <c r="V5" s="94" t="s">
        <v>13</v>
      </c>
      <c r="W5" s="114">
        <v>1720</v>
      </c>
      <c r="X5" s="115">
        <v>54.9</v>
      </c>
      <c r="Y5" s="116">
        <v>10129</v>
      </c>
      <c r="Z5" s="115">
        <v>53.9</v>
      </c>
      <c r="AA5" s="117">
        <v>1</v>
      </c>
      <c r="AB5" s="118">
        <v>1.855287569573284</v>
      </c>
      <c r="AC5" s="82"/>
      <c r="AD5" s="83">
        <v>2010</v>
      </c>
      <c r="AE5" s="94" t="s">
        <v>13</v>
      </c>
      <c r="AF5" s="114">
        <v>51</v>
      </c>
      <c r="AG5" s="115">
        <v>0.4</v>
      </c>
      <c r="AH5" s="116">
        <v>300</v>
      </c>
      <c r="AI5" s="115">
        <v>0.6</v>
      </c>
      <c r="AJ5" s="117">
        <v>-0.19999999999999996</v>
      </c>
      <c r="AK5" s="118">
        <v>-33.333333333333329</v>
      </c>
      <c r="AL5" s="82"/>
      <c r="AM5" s="83">
        <v>2010</v>
      </c>
      <c r="AN5" s="94" t="s">
        <v>13</v>
      </c>
      <c r="AO5" s="114">
        <v>5080</v>
      </c>
      <c r="AP5" s="115">
        <v>100</v>
      </c>
      <c r="AQ5" s="116">
        <v>41369</v>
      </c>
      <c r="AR5" s="115">
        <v>100</v>
      </c>
      <c r="AS5" s="117">
        <v>0</v>
      </c>
      <c r="AT5" s="118">
        <v>0</v>
      </c>
      <c r="AU5" s="82"/>
      <c r="AV5" s="83">
        <v>2010</v>
      </c>
      <c r="AW5" s="94" t="s">
        <v>13</v>
      </c>
      <c r="AX5" s="114">
        <v>978</v>
      </c>
      <c r="AY5" s="115">
        <v>59.1</v>
      </c>
      <c r="AZ5" s="116">
        <v>6505</v>
      </c>
      <c r="BA5" s="115">
        <v>60.1</v>
      </c>
      <c r="BB5" s="117">
        <v>-1</v>
      </c>
      <c r="BC5" s="118">
        <v>-1.6638935108153077</v>
      </c>
      <c r="BD5" s="82"/>
      <c r="BE5" s="83">
        <v>2010</v>
      </c>
      <c r="BF5" s="94" t="s">
        <v>13</v>
      </c>
      <c r="BG5" s="114">
        <v>1402</v>
      </c>
      <c r="BH5" s="115">
        <v>71.3</v>
      </c>
      <c r="BI5" s="116">
        <v>5997</v>
      </c>
      <c r="BJ5" s="115">
        <v>67.8</v>
      </c>
      <c r="BK5" s="117">
        <v>3.5</v>
      </c>
      <c r="BL5" s="118">
        <v>5.1622418879056049</v>
      </c>
      <c r="BM5" s="82"/>
      <c r="BN5" s="83">
        <v>2010</v>
      </c>
      <c r="BO5" s="94" t="s">
        <v>13</v>
      </c>
      <c r="BP5" s="114">
        <v>2645</v>
      </c>
      <c r="BQ5" s="115">
        <v>77.900000000000006</v>
      </c>
      <c r="BR5" s="116">
        <v>6762</v>
      </c>
      <c r="BS5" s="115">
        <v>75</v>
      </c>
      <c r="BT5" s="117">
        <v>2.9000000000000057</v>
      </c>
      <c r="BU5" s="118">
        <v>3.8666666666666747</v>
      </c>
      <c r="BV5" s="82"/>
      <c r="BW5" s="83">
        <v>2010</v>
      </c>
      <c r="BX5" s="94" t="s">
        <v>13</v>
      </c>
      <c r="BY5" s="114">
        <v>4681</v>
      </c>
      <c r="BZ5" s="115">
        <v>55.9</v>
      </c>
      <c r="CA5" s="116">
        <v>12284</v>
      </c>
      <c r="CB5" s="115">
        <v>56.4</v>
      </c>
      <c r="CC5" s="117">
        <v>-0.5</v>
      </c>
      <c r="CD5" s="118">
        <v>-0.88652482269503552</v>
      </c>
      <c r="CE5" s="82"/>
      <c r="CF5" s="83">
        <v>2010</v>
      </c>
      <c r="CG5" s="94" t="s">
        <v>13</v>
      </c>
      <c r="CH5" s="114">
        <v>586</v>
      </c>
      <c r="CI5" s="115">
        <v>49.9</v>
      </c>
      <c r="CJ5" s="116">
        <v>5717</v>
      </c>
      <c r="CK5" s="115">
        <v>48.2</v>
      </c>
      <c r="CL5" s="117">
        <v>1.6999999999999957</v>
      </c>
      <c r="CM5" s="118">
        <v>3.5269709543568375</v>
      </c>
      <c r="CN5" s="82"/>
      <c r="CO5" s="83">
        <v>2010</v>
      </c>
      <c r="CP5" s="94" t="s">
        <v>13</v>
      </c>
      <c r="CQ5" s="114">
        <v>0</v>
      </c>
      <c r="CR5" s="115">
        <v>0</v>
      </c>
      <c r="CS5" s="116">
        <v>1</v>
      </c>
      <c r="CT5" s="115">
        <v>0</v>
      </c>
      <c r="CU5" s="117">
        <v>0</v>
      </c>
      <c r="CV5" s="118" t="s">
        <v>66</v>
      </c>
      <c r="CW5" s="82"/>
      <c r="CX5" s="83">
        <v>2010</v>
      </c>
      <c r="CY5" s="94" t="s">
        <v>13</v>
      </c>
      <c r="CZ5" s="114">
        <v>1057</v>
      </c>
      <c r="DA5" s="115">
        <v>73.8</v>
      </c>
      <c r="DB5" s="116">
        <v>4924</v>
      </c>
      <c r="DC5" s="115">
        <v>73.3</v>
      </c>
      <c r="DD5" s="117">
        <v>0.5</v>
      </c>
      <c r="DE5" s="118">
        <v>0.68212824010914053</v>
      </c>
    </row>
    <row r="6" spans="1:109" s="108" customFormat="1" ht="17.100000000000001" customHeight="1" x14ac:dyDescent="0.25">
      <c r="C6" s="83"/>
      <c r="D6" s="94" t="s">
        <v>14</v>
      </c>
      <c r="E6" s="109">
        <v>30047</v>
      </c>
      <c r="F6" s="82">
        <v>53.7</v>
      </c>
      <c r="G6" s="110">
        <v>232369</v>
      </c>
      <c r="H6" s="111">
        <v>52.8</v>
      </c>
      <c r="I6" s="112">
        <v>0.90000000000000568</v>
      </c>
      <c r="J6" s="113">
        <v>1.7045454545454655</v>
      </c>
      <c r="K6" s="82"/>
      <c r="L6" s="83"/>
      <c r="M6" s="94" t="s">
        <v>14</v>
      </c>
      <c r="N6" s="114">
        <v>3204</v>
      </c>
      <c r="O6" s="115">
        <v>41</v>
      </c>
      <c r="P6" s="116">
        <v>14522</v>
      </c>
      <c r="Q6" s="115">
        <v>43.8</v>
      </c>
      <c r="R6" s="117">
        <v>-2.7999999999999972</v>
      </c>
      <c r="S6" s="118">
        <v>-6.3926940639269345</v>
      </c>
      <c r="T6" s="82"/>
      <c r="U6" s="83"/>
      <c r="V6" s="94" t="s">
        <v>14</v>
      </c>
      <c r="W6" s="114">
        <v>1411</v>
      </c>
      <c r="X6" s="115">
        <v>45.1</v>
      </c>
      <c r="Y6" s="116">
        <v>8648</v>
      </c>
      <c r="Z6" s="115">
        <v>46.1</v>
      </c>
      <c r="AA6" s="117">
        <v>-1</v>
      </c>
      <c r="AB6" s="118">
        <v>-2.1691973969631237</v>
      </c>
      <c r="AC6" s="82"/>
      <c r="AD6" s="83"/>
      <c r="AE6" s="94" t="s">
        <v>14</v>
      </c>
      <c r="AF6" s="114">
        <v>13078</v>
      </c>
      <c r="AG6" s="115">
        <v>99.6</v>
      </c>
      <c r="AH6" s="116">
        <v>47434</v>
      </c>
      <c r="AI6" s="115">
        <v>99.4</v>
      </c>
      <c r="AJ6" s="117">
        <v>0.19999999999998863</v>
      </c>
      <c r="AK6" s="118">
        <v>0.20120724346075317</v>
      </c>
      <c r="AL6" s="82"/>
      <c r="AM6" s="83"/>
      <c r="AN6" s="94" t="s">
        <v>14</v>
      </c>
      <c r="AO6" s="114">
        <v>0</v>
      </c>
      <c r="AP6" s="115">
        <v>0</v>
      </c>
      <c r="AQ6" s="116">
        <v>0</v>
      </c>
      <c r="AR6" s="115">
        <v>0</v>
      </c>
      <c r="AS6" s="117">
        <v>0</v>
      </c>
      <c r="AT6" s="118" t="s">
        <v>66</v>
      </c>
      <c r="AU6" s="82"/>
      <c r="AV6" s="83"/>
      <c r="AW6" s="94" t="s">
        <v>14</v>
      </c>
      <c r="AX6" s="114">
        <v>678</v>
      </c>
      <c r="AY6" s="115">
        <v>40.9</v>
      </c>
      <c r="AZ6" s="116">
        <v>4322</v>
      </c>
      <c r="BA6" s="115">
        <v>39.9</v>
      </c>
      <c r="BB6" s="117">
        <v>1</v>
      </c>
      <c r="BC6" s="118">
        <v>2.5062656641604013</v>
      </c>
      <c r="BD6" s="82"/>
      <c r="BE6" s="83"/>
      <c r="BF6" s="94" t="s">
        <v>14</v>
      </c>
      <c r="BG6" s="114">
        <v>563</v>
      </c>
      <c r="BH6" s="115">
        <v>28.7</v>
      </c>
      <c r="BI6" s="116">
        <v>2844</v>
      </c>
      <c r="BJ6" s="115">
        <v>32.200000000000003</v>
      </c>
      <c r="BK6" s="117">
        <v>-3.5000000000000036</v>
      </c>
      <c r="BL6" s="118">
        <v>-10.869565217391314</v>
      </c>
      <c r="BM6" s="82"/>
      <c r="BN6" s="83"/>
      <c r="BO6" s="94" t="s">
        <v>14</v>
      </c>
      <c r="BP6" s="114">
        <v>752</v>
      </c>
      <c r="BQ6" s="115">
        <v>22.1</v>
      </c>
      <c r="BR6" s="116">
        <v>2257</v>
      </c>
      <c r="BS6" s="115">
        <v>25</v>
      </c>
      <c r="BT6" s="117">
        <v>-2.8999999999999986</v>
      </c>
      <c r="BU6" s="118">
        <v>-11.599999999999994</v>
      </c>
      <c r="BV6" s="82"/>
      <c r="BW6" s="83"/>
      <c r="BX6" s="94" t="s">
        <v>14</v>
      </c>
      <c r="BY6" s="114">
        <v>3691</v>
      </c>
      <c r="BZ6" s="115">
        <v>44.1</v>
      </c>
      <c r="CA6" s="116">
        <v>9511</v>
      </c>
      <c r="CB6" s="115">
        <v>43.6</v>
      </c>
      <c r="CC6" s="117">
        <v>0.5</v>
      </c>
      <c r="CD6" s="118">
        <v>1.1467889908256879</v>
      </c>
      <c r="CE6" s="82"/>
      <c r="CF6" s="83"/>
      <c r="CG6" s="94" t="s">
        <v>14</v>
      </c>
      <c r="CH6" s="114">
        <v>588</v>
      </c>
      <c r="CI6" s="115">
        <v>50.1</v>
      </c>
      <c r="CJ6" s="116">
        <v>6138</v>
      </c>
      <c r="CK6" s="115">
        <v>51.8</v>
      </c>
      <c r="CL6" s="117">
        <v>-1.6999999999999957</v>
      </c>
      <c r="CM6" s="118">
        <v>-3.281853281853274</v>
      </c>
      <c r="CN6" s="82"/>
      <c r="CO6" s="83"/>
      <c r="CP6" s="94" t="s">
        <v>14</v>
      </c>
      <c r="CQ6" s="114">
        <v>3428</v>
      </c>
      <c r="CR6" s="115">
        <v>100</v>
      </c>
      <c r="CS6" s="116">
        <v>17355</v>
      </c>
      <c r="CT6" s="115">
        <v>100</v>
      </c>
      <c r="CU6" s="117">
        <v>0</v>
      </c>
      <c r="CV6" s="118">
        <v>0</v>
      </c>
      <c r="CW6" s="82"/>
      <c r="CX6" s="83"/>
      <c r="CY6" s="94" t="s">
        <v>14</v>
      </c>
      <c r="CZ6" s="114">
        <v>376</v>
      </c>
      <c r="DA6" s="115">
        <v>26.2</v>
      </c>
      <c r="DB6" s="116">
        <v>1790</v>
      </c>
      <c r="DC6" s="115">
        <v>26.7</v>
      </c>
      <c r="DD6" s="117">
        <v>-0.5</v>
      </c>
      <c r="DE6" s="118">
        <v>-1.8726591760299627</v>
      </c>
    </row>
    <row r="7" spans="1:109" s="108" customFormat="1" ht="17.100000000000001" customHeight="1" x14ac:dyDescent="0.25">
      <c r="C7" s="83"/>
      <c r="D7" s="94"/>
      <c r="E7" s="109"/>
      <c r="F7" s="82"/>
      <c r="G7" s="110"/>
      <c r="H7" s="111"/>
      <c r="I7" s="112"/>
      <c r="J7" s="113"/>
      <c r="K7" s="82"/>
      <c r="L7" s="83"/>
      <c r="M7" s="94"/>
      <c r="N7" s="114"/>
      <c r="O7" s="115"/>
      <c r="P7" s="116"/>
      <c r="Q7" s="115"/>
      <c r="R7" s="117"/>
      <c r="S7" s="118"/>
      <c r="T7" s="82"/>
      <c r="U7" s="83"/>
      <c r="V7" s="94"/>
      <c r="W7" s="114"/>
      <c r="X7" s="115"/>
      <c r="Y7" s="116"/>
      <c r="Z7" s="115"/>
      <c r="AA7" s="117"/>
      <c r="AB7" s="118"/>
      <c r="AC7" s="82"/>
      <c r="AD7" s="83"/>
      <c r="AE7" s="94"/>
      <c r="AF7" s="114"/>
      <c r="AG7" s="115"/>
      <c r="AH7" s="116"/>
      <c r="AI7" s="115"/>
      <c r="AJ7" s="117"/>
      <c r="AK7" s="118"/>
      <c r="AL7" s="82"/>
      <c r="AM7" s="83"/>
      <c r="AN7" s="94"/>
      <c r="AO7" s="114"/>
      <c r="AP7" s="115"/>
      <c r="AQ7" s="116"/>
      <c r="AR7" s="115"/>
      <c r="AS7" s="117"/>
      <c r="AT7" s="118"/>
      <c r="AU7" s="82"/>
      <c r="AV7" s="83"/>
      <c r="AW7" s="94"/>
      <c r="AX7" s="114"/>
      <c r="AY7" s="115"/>
      <c r="AZ7" s="116"/>
      <c r="BA7" s="115"/>
      <c r="BB7" s="117"/>
      <c r="BC7" s="118"/>
      <c r="BD7" s="82"/>
      <c r="BE7" s="83"/>
      <c r="BF7" s="94"/>
      <c r="BG7" s="114"/>
      <c r="BH7" s="115"/>
      <c r="BI7" s="116"/>
      <c r="BJ7" s="115"/>
      <c r="BK7" s="117"/>
      <c r="BL7" s="118"/>
      <c r="BM7" s="82"/>
      <c r="BN7" s="83"/>
      <c r="BO7" s="94"/>
      <c r="BP7" s="114"/>
      <c r="BQ7" s="115"/>
      <c r="BR7" s="116"/>
      <c r="BS7" s="115"/>
      <c r="BT7" s="117"/>
      <c r="BU7" s="118"/>
      <c r="BV7" s="82"/>
      <c r="BW7" s="83"/>
      <c r="BX7" s="94"/>
      <c r="BY7" s="114"/>
      <c r="BZ7" s="115"/>
      <c r="CA7" s="116"/>
      <c r="CB7" s="115"/>
      <c r="CC7" s="117"/>
      <c r="CD7" s="118"/>
      <c r="CE7" s="82"/>
      <c r="CF7" s="83"/>
      <c r="CG7" s="94"/>
      <c r="CH7" s="114"/>
      <c r="CI7" s="115"/>
      <c r="CJ7" s="116"/>
      <c r="CK7" s="115"/>
      <c r="CL7" s="117"/>
      <c r="CM7" s="118"/>
      <c r="CN7" s="82"/>
      <c r="CO7" s="83"/>
      <c r="CP7" s="94"/>
      <c r="CQ7" s="114"/>
      <c r="CR7" s="115"/>
      <c r="CS7" s="116"/>
      <c r="CT7" s="115"/>
      <c r="CU7" s="117"/>
      <c r="CV7" s="118"/>
      <c r="CW7" s="82"/>
      <c r="CX7" s="83"/>
      <c r="CY7" s="94"/>
      <c r="CZ7" s="114"/>
      <c r="DA7" s="115"/>
      <c r="DB7" s="116"/>
      <c r="DC7" s="115"/>
      <c r="DD7" s="117"/>
      <c r="DE7" s="118"/>
    </row>
    <row r="8" spans="1:109" s="108" customFormat="1" ht="17.100000000000001" customHeight="1" x14ac:dyDescent="0.25">
      <c r="A8" s="210" t="s">
        <v>67</v>
      </c>
      <c r="B8" s="210"/>
      <c r="C8" s="83"/>
      <c r="D8" s="94" t="s">
        <v>16</v>
      </c>
      <c r="E8" s="109">
        <v>361</v>
      </c>
      <c r="F8" s="82">
        <v>0.6</v>
      </c>
      <c r="G8" s="110">
        <v>9473</v>
      </c>
      <c r="H8" s="111">
        <v>2.2000000000000002</v>
      </c>
      <c r="I8" s="112">
        <v>-1.6</v>
      </c>
      <c r="J8" s="113">
        <v>-72.727272727272734</v>
      </c>
      <c r="K8" s="82"/>
      <c r="L8" s="83"/>
      <c r="M8" s="94" t="s">
        <v>16</v>
      </c>
      <c r="N8" s="114">
        <v>5</v>
      </c>
      <c r="O8" s="115">
        <v>0.1</v>
      </c>
      <c r="P8" s="116">
        <v>79</v>
      </c>
      <c r="Q8" s="115">
        <v>0.2</v>
      </c>
      <c r="R8" s="117">
        <v>-0.1</v>
      </c>
      <c r="S8" s="118">
        <v>-50</v>
      </c>
      <c r="T8" s="82"/>
      <c r="U8" s="83"/>
      <c r="V8" s="94" t="s">
        <v>16</v>
      </c>
      <c r="W8" s="114">
        <v>2</v>
      </c>
      <c r="X8" s="115">
        <v>0.1</v>
      </c>
      <c r="Y8" s="116">
        <v>22</v>
      </c>
      <c r="Z8" s="115">
        <v>0.1</v>
      </c>
      <c r="AA8" s="117">
        <v>0</v>
      </c>
      <c r="AB8" s="118">
        <v>0</v>
      </c>
      <c r="AC8" s="82"/>
      <c r="AD8" s="83"/>
      <c r="AE8" s="94" t="s">
        <v>16</v>
      </c>
      <c r="AF8" s="114">
        <v>8</v>
      </c>
      <c r="AG8" s="115">
        <v>0.1</v>
      </c>
      <c r="AH8" s="116">
        <v>60</v>
      </c>
      <c r="AI8" s="115">
        <v>0.1</v>
      </c>
      <c r="AJ8" s="117">
        <v>0</v>
      </c>
      <c r="AK8" s="118">
        <v>0</v>
      </c>
      <c r="AL8" s="82"/>
      <c r="AM8" s="83"/>
      <c r="AN8" s="94" t="s">
        <v>16</v>
      </c>
      <c r="AO8" s="114">
        <v>0</v>
      </c>
      <c r="AP8" s="115">
        <v>0</v>
      </c>
      <c r="AQ8" s="116">
        <v>2</v>
      </c>
      <c r="AR8" s="115">
        <v>0</v>
      </c>
      <c r="AS8" s="117">
        <v>0</v>
      </c>
      <c r="AT8" s="118" t="s">
        <v>66</v>
      </c>
      <c r="AU8" s="82"/>
      <c r="AV8" s="83"/>
      <c r="AW8" s="94" t="s">
        <v>16</v>
      </c>
      <c r="AX8" s="114">
        <v>22</v>
      </c>
      <c r="AY8" s="115">
        <v>1.3</v>
      </c>
      <c r="AZ8" s="116">
        <v>201</v>
      </c>
      <c r="BA8" s="115">
        <v>1.9</v>
      </c>
      <c r="BB8" s="117">
        <v>-0.59999999999999987</v>
      </c>
      <c r="BC8" s="118">
        <v>-31.578947368421044</v>
      </c>
      <c r="BD8" s="82"/>
      <c r="BE8" s="83"/>
      <c r="BF8" s="94" t="s">
        <v>16</v>
      </c>
      <c r="BG8" s="114">
        <v>0</v>
      </c>
      <c r="BH8" s="115">
        <v>0</v>
      </c>
      <c r="BI8" s="116">
        <v>13</v>
      </c>
      <c r="BJ8" s="115">
        <v>0.1</v>
      </c>
      <c r="BK8" s="117">
        <v>-0.1</v>
      </c>
      <c r="BL8" s="118">
        <v>-100</v>
      </c>
      <c r="BM8" s="82"/>
      <c r="BN8" s="83"/>
      <c r="BO8" s="94" t="s">
        <v>16</v>
      </c>
      <c r="BP8" s="114">
        <v>0</v>
      </c>
      <c r="BQ8" s="115">
        <v>0</v>
      </c>
      <c r="BR8" s="116">
        <v>5</v>
      </c>
      <c r="BS8" s="115">
        <v>0.1</v>
      </c>
      <c r="BT8" s="117">
        <v>-0.1</v>
      </c>
      <c r="BU8" s="118">
        <v>-100</v>
      </c>
      <c r="BV8" s="82"/>
      <c r="BW8" s="83"/>
      <c r="BX8" s="94" t="s">
        <v>16</v>
      </c>
      <c r="BY8" s="114">
        <v>196</v>
      </c>
      <c r="BZ8" s="115">
        <v>2.2999999999999998</v>
      </c>
      <c r="CA8" s="116">
        <v>706</v>
      </c>
      <c r="CB8" s="115">
        <v>3.2</v>
      </c>
      <c r="CC8" s="117">
        <v>-0.90000000000000036</v>
      </c>
      <c r="CD8" s="118">
        <v>-28.125000000000011</v>
      </c>
      <c r="CE8" s="82"/>
      <c r="CF8" s="83"/>
      <c r="CG8" s="94" t="s">
        <v>16</v>
      </c>
      <c r="CH8" s="114">
        <v>4</v>
      </c>
      <c r="CI8" s="115">
        <v>0.3</v>
      </c>
      <c r="CJ8" s="116">
        <v>271</v>
      </c>
      <c r="CK8" s="115">
        <v>2.2999999999999998</v>
      </c>
      <c r="CL8" s="117">
        <v>-1.9999999999999998</v>
      </c>
      <c r="CM8" s="118">
        <v>-86.956521739130437</v>
      </c>
      <c r="CN8" s="82"/>
      <c r="CO8" s="83"/>
      <c r="CP8" s="94" t="s">
        <v>16</v>
      </c>
      <c r="CQ8" s="114">
        <v>15</v>
      </c>
      <c r="CR8" s="115">
        <v>0.4</v>
      </c>
      <c r="CS8" s="116">
        <v>303</v>
      </c>
      <c r="CT8" s="115">
        <v>1.7</v>
      </c>
      <c r="CU8" s="117">
        <v>-1.2999999999999998</v>
      </c>
      <c r="CV8" s="118">
        <v>-76.470588235294116</v>
      </c>
      <c r="CW8" s="82"/>
      <c r="CX8" s="83"/>
      <c r="CY8" s="94" t="s">
        <v>16</v>
      </c>
      <c r="CZ8" s="114">
        <v>0</v>
      </c>
      <c r="DA8" s="115">
        <v>0</v>
      </c>
      <c r="DB8" s="116">
        <v>17</v>
      </c>
      <c r="DC8" s="115">
        <v>0.3</v>
      </c>
      <c r="DD8" s="117">
        <v>-0.3</v>
      </c>
      <c r="DE8" s="118">
        <v>-100</v>
      </c>
    </row>
    <row r="9" spans="1:109" s="108" customFormat="1" ht="17.100000000000001" customHeight="1" x14ac:dyDescent="0.25">
      <c r="A9" s="210"/>
      <c r="B9" s="210"/>
      <c r="C9" s="83"/>
      <c r="D9" s="94" t="s">
        <v>18</v>
      </c>
      <c r="E9" s="109">
        <v>928</v>
      </c>
      <c r="F9" s="82">
        <v>1.7</v>
      </c>
      <c r="G9" s="110">
        <v>27178</v>
      </c>
      <c r="H9" s="111">
        <v>6.2</v>
      </c>
      <c r="I9" s="112">
        <v>-4.5</v>
      </c>
      <c r="J9" s="113">
        <v>-72.58064516129032</v>
      </c>
      <c r="K9" s="82"/>
      <c r="L9" s="83"/>
      <c r="M9" s="94" t="s">
        <v>18</v>
      </c>
      <c r="N9" s="114">
        <v>55</v>
      </c>
      <c r="O9" s="115">
        <v>0.7</v>
      </c>
      <c r="P9" s="116">
        <v>285</v>
      </c>
      <c r="Q9" s="115">
        <v>0.9</v>
      </c>
      <c r="R9" s="117">
        <v>-0.20000000000000007</v>
      </c>
      <c r="S9" s="118">
        <v>-22.222222222222229</v>
      </c>
      <c r="T9" s="82"/>
      <c r="U9" s="83"/>
      <c r="V9" s="94" t="s">
        <v>18</v>
      </c>
      <c r="W9" s="114">
        <v>8</v>
      </c>
      <c r="X9" s="115">
        <v>0.3</v>
      </c>
      <c r="Y9" s="116">
        <v>66</v>
      </c>
      <c r="Z9" s="115">
        <v>0.4</v>
      </c>
      <c r="AA9" s="117">
        <v>-0.10000000000000003</v>
      </c>
      <c r="AB9" s="118">
        <v>-25.000000000000007</v>
      </c>
      <c r="AC9" s="82"/>
      <c r="AD9" s="83"/>
      <c r="AE9" s="94" t="s">
        <v>18</v>
      </c>
      <c r="AF9" s="114">
        <v>229</v>
      </c>
      <c r="AG9" s="115">
        <v>1.7</v>
      </c>
      <c r="AH9" s="116">
        <v>927</v>
      </c>
      <c r="AI9" s="115">
        <v>1.9</v>
      </c>
      <c r="AJ9" s="117">
        <v>-0.19999999999999996</v>
      </c>
      <c r="AK9" s="118">
        <v>-10.526315789473681</v>
      </c>
      <c r="AL9" s="82"/>
      <c r="AM9" s="83"/>
      <c r="AN9" s="94" t="s">
        <v>18</v>
      </c>
      <c r="AO9" s="114">
        <v>0</v>
      </c>
      <c r="AP9" s="115">
        <v>0</v>
      </c>
      <c r="AQ9" s="116">
        <v>3</v>
      </c>
      <c r="AR9" s="115">
        <v>0</v>
      </c>
      <c r="AS9" s="117">
        <v>0</v>
      </c>
      <c r="AT9" s="118" t="s">
        <v>66</v>
      </c>
      <c r="AU9" s="82"/>
      <c r="AV9" s="83"/>
      <c r="AW9" s="94" t="s">
        <v>18</v>
      </c>
      <c r="AX9" s="114">
        <v>77</v>
      </c>
      <c r="AY9" s="115">
        <v>4.5999999999999996</v>
      </c>
      <c r="AZ9" s="116">
        <v>525</v>
      </c>
      <c r="BA9" s="115">
        <v>4.8</v>
      </c>
      <c r="BB9" s="117">
        <v>-0.20000000000000018</v>
      </c>
      <c r="BC9" s="118">
        <v>-4.1666666666666705</v>
      </c>
      <c r="BD9" s="82"/>
      <c r="BE9" s="83"/>
      <c r="BF9" s="94" t="s">
        <v>18</v>
      </c>
      <c r="BG9" s="114">
        <v>3</v>
      </c>
      <c r="BH9" s="115">
        <v>0.2</v>
      </c>
      <c r="BI9" s="116">
        <v>46</v>
      </c>
      <c r="BJ9" s="115">
        <v>0.5</v>
      </c>
      <c r="BK9" s="117">
        <v>-0.3</v>
      </c>
      <c r="BL9" s="118">
        <v>-60</v>
      </c>
      <c r="BM9" s="82"/>
      <c r="BN9" s="83"/>
      <c r="BO9" s="94" t="s">
        <v>18</v>
      </c>
      <c r="BP9" s="114">
        <v>4</v>
      </c>
      <c r="BQ9" s="115">
        <v>0.1</v>
      </c>
      <c r="BR9" s="116">
        <v>21</v>
      </c>
      <c r="BS9" s="115">
        <v>0.2</v>
      </c>
      <c r="BT9" s="117">
        <v>-0.1</v>
      </c>
      <c r="BU9" s="118">
        <v>-50</v>
      </c>
      <c r="BV9" s="82"/>
      <c r="BW9" s="83"/>
      <c r="BX9" s="94" t="s">
        <v>18</v>
      </c>
      <c r="BY9" s="114">
        <v>225</v>
      </c>
      <c r="BZ9" s="115">
        <v>2.7</v>
      </c>
      <c r="CA9" s="116">
        <v>800</v>
      </c>
      <c r="CB9" s="115">
        <v>3.7</v>
      </c>
      <c r="CC9" s="117">
        <v>-1</v>
      </c>
      <c r="CD9" s="118">
        <v>-27.027027027027025</v>
      </c>
      <c r="CE9" s="82"/>
      <c r="CF9" s="83"/>
      <c r="CG9" s="94" t="s">
        <v>18</v>
      </c>
      <c r="CH9" s="114">
        <v>47</v>
      </c>
      <c r="CI9" s="115">
        <v>4</v>
      </c>
      <c r="CJ9" s="116">
        <v>781</v>
      </c>
      <c r="CK9" s="115">
        <v>6.6</v>
      </c>
      <c r="CL9" s="117">
        <v>-2.5999999999999996</v>
      </c>
      <c r="CM9" s="118">
        <v>-39.393939393939391</v>
      </c>
      <c r="CN9" s="82"/>
      <c r="CO9" s="83"/>
      <c r="CP9" s="94" t="s">
        <v>18</v>
      </c>
      <c r="CQ9" s="114">
        <v>95</v>
      </c>
      <c r="CR9" s="115">
        <v>2.8</v>
      </c>
      <c r="CS9" s="116">
        <v>1247</v>
      </c>
      <c r="CT9" s="115">
        <v>7.2</v>
      </c>
      <c r="CU9" s="117">
        <v>-4.4000000000000004</v>
      </c>
      <c r="CV9" s="118">
        <v>-61.111111111111114</v>
      </c>
      <c r="CW9" s="82"/>
      <c r="CX9" s="83"/>
      <c r="CY9" s="94" t="s">
        <v>18</v>
      </c>
      <c r="CZ9" s="114">
        <v>0</v>
      </c>
      <c r="DA9" s="115">
        <v>0</v>
      </c>
      <c r="DB9" s="116">
        <v>49</v>
      </c>
      <c r="DC9" s="115">
        <v>0.7</v>
      </c>
      <c r="DD9" s="117">
        <v>-0.7</v>
      </c>
      <c r="DE9" s="118">
        <v>-100</v>
      </c>
    </row>
    <row r="10" spans="1:109" s="108" customFormat="1" ht="17.100000000000001" customHeight="1" x14ac:dyDescent="0.25">
      <c r="A10" s="119" t="s">
        <v>23</v>
      </c>
      <c r="B10" s="120">
        <v>2010</v>
      </c>
      <c r="C10" s="83"/>
      <c r="D10" s="94" t="s">
        <v>19</v>
      </c>
      <c r="E10" s="109">
        <v>6202</v>
      </c>
      <c r="F10" s="82">
        <v>11.1</v>
      </c>
      <c r="G10" s="110">
        <v>50291</v>
      </c>
      <c r="H10" s="111">
        <v>11.4</v>
      </c>
      <c r="I10" s="112">
        <v>-0.30000000000000071</v>
      </c>
      <c r="J10" s="113">
        <v>-2.631578947368427</v>
      </c>
      <c r="K10" s="82"/>
      <c r="L10" s="83"/>
      <c r="M10" s="94" t="s">
        <v>19</v>
      </c>
      <c r="N10" s="114">
        <v>397</v>
      </c>
      <c r="O10" s="115">
        <v>5.0999999999999996</v>
      </c>
      <c r="P10" s="116">
        <v>1973</v>
      </c>
      <c r="Q10" s="115">
        <v>5.9</v>
      </c>
      <c r="R10" s="117">
        <v>-0.80000000000000071</v>
      </c>
      <c r="S10" s="118">
        <v>-13.559322033898317</v>
      </c>
      <c r="T10" s="82"/>
      <c r="U10" s="83"/>
      <c r="V10" s="94" t="s">
        <v>19</v>
      </c>
      <c r="W10" s="114">
        <v>105</v>
      </c>
      <c r="X10" s="115">
        <v>3.4</v>
      </c>
      <c r="Y10" s="116">
        <v>826</v>
      </c>
      <c r="Z10" s="115">
        <v>4.4000000000000004</v>
      </c>
      <c r="AA10" s="117">
        <v>-1.0000000000000004</v>
      </c>
      <c r="AB10" s="118">
        <v>-22.727272727272734</v>
      </c>
      <c r="AC10" s="82"/>
      <c r="AD10" s="83"/>
      <c r="AE10" s="94" t="s">
        <v>19</v>
      </c>
      <c r="AF10" s="114">
        <v>3219</v>
      </c>
      <c r="AG10" s="115">
        <v>24.5</v>
      </c>
      <c r="AH10" s="116">
        <v>10458</v>
      </c>
      <c r="AI10" s="115">
        <v>21.9</v>
      </c>
      <c r="AJ10" s="117">
        <v>2.6000000000000014</v>
      </c>
      <c r="AK10" s="118">
        <v>11.872146118721469</v>
      </c>
      <c r="AL10" s="82"/>
      <c r="AM10" s="83"/>
      <c r="AN10" s="94" t="s">
        <v>19</v>
      </c>
      <c r="AO10" s="114">
        <v>44</v>
      </c>
      <c r="AP10" s="115">
        <v>0.9</v>
      </c>
      <c r="AQ10" s="116">
        <v>638</v>
      </c>
      <c r="AR10" s="115">
        <v>1.5</v>
      </c>
      <c r="AS10" s="117">
        <v>-0.6</v>
      </c>
      <c r="AT10" s="118">
        <v>-40</v>
      </c>
      <c r="AU10" s="82"/>
      <c r="AV10" s="83"/>
      <c r="AW10" s="94" t="s">
        <v>19</v>
      </c>
      <c r="AX10" s="114">
        <v>265</v>
      </c>
      <c r="AY10" s="115">
        <v>16</v>
      </c>
      <c r="AZ10" s="116">
        <v>1992</v>
      </c>
      <c r="BA10" s="115">
        <v>18.399999999999999</v>
      </c>
      <c r="BB10" s="117">
        <v>-2.3999999999999986</v>
      </c>
      <c r="BC10" s="118">
        <v>-13.043478260869559</v>
      </c>
      <c r="BD10" s="82"/>
      <c r="BE10" s="83"/>
      <c r="BF10" s="94" t="s">
        <v>19</v>
      </c>
      <c r="BG10" s="114">
        <v>91</v>
      </c>
      <c r="BH10" s="115">
        <v>4.5999999999999996</v>
      </c>
      <c r="BI10" s="116">
        <v>522</v>
      </c>
      <c r="BJ10" s="115">
        <v>5.9</v>
      </c>
      <c r="BK10" s="117">
        <v>-1.3000000000000007</v>
      </c>
      <c r="BL10" s="118">
        <v>-22.033898305084758</v>
      </c>
      <c r="BM10" s="82"/>
      <c r="BN10" s="83"/>
      <c r="BO10" s="94" t="s">
        <v>19</v>
      </c>
      <c r="BP10" s="114">
        <v>50</v>
      </c>
      <c r="BQ10" s="115">
        <v>1.5</v>
      </c>
      <c r="BR10" s="116">
        <v>249</v>
      </c>
      <c r="BS10" s="115">
        <v>2.8</v>
      </c>
      <c r="BT10" s="117">
        <v>-1.2999999999999998</v>
      </c>
      <c r="BU10" s="118">
        <v>-46.428571428571423</v>
      </c>
      <c r="BV10" s="82"/>
      <c r="BW10" s="83"/>
      <c r="BX10" s="94" t="s">
        <v>19</v>
      </c>
      <c r="BY10" s="114">
        <v>848</v>
      </c>
      <c r="BZ10" s="115">
        <v>10.1</v>
      </c>
      <c r="CA10" s="116">
        <v>2534</v>
      </c>
      <c r="CB10" s="115">
        <v>11.6</v>
      </c>
      <c r="CC10" s="117">
        <v>-1.5</v>
      </c>
      <c r="CD10" s="118">
        <v>-12.931034482758621</v>
      </c>
      <c r="CE10" s="82"/>
      <c r="CF10" s="83"/>
      <c r="CG10" s="94" t="s">
        <v>19</v>
      </c>
      <c r="CH10" s="114">
        <v>185</v>
      </c>
      <c r="CI10" s="115">
        <v>15.8</v>
      </c>
      <c r="CJ10" s="116">
        <v>2476</v>
      </c>
      <c r="CK10" s="115">
        <v>20.9</v>
      </c>
      <c r="CL10" s="117">
        <v>-5.0999999999999979</v>
      </c>
      <c r="CM10" s="118">
        <v>-24.401913875598076</v>
      </c>
      <c r="CN10" s="82"/>
      <c r="CO10" s="83"/>
      <c r="CP10" s="94" t="s">
        <v>19</v>
      </c>
      <c r="CQ10" s="114">
        <v>372</v>
      </c>
      <c r="CR10" s="115">
        <v>10.9</v>
      </c>
      <c r="CS10" s="116">
        <v>2761</v>
      </c>
      <c r="CT10" s="115">
        <v>15.9</v>
      </c>
      <c r="CU10" s="117">
        <v>-5</v>
      </c>
      <c r="CV10" s="118">
        <v>-31.446540880503143</v>
      </c>
      <c r="CW10" s="82"/>
      <c r="CX10" s="83"/>
      <c r="CY10" s="94" t="s">
        <v>19</v>
      </c>
      <c r="CZ10" s="114">
        <v>41</v>
      </c>
      <c r="DA10" s="115">
        <v>2.9</v>
      </c>
      <c r="DB10" s="116">
        <v>351</v>
      </c>
      <c r="DC10" s="115">
        <v>5.2</v>
      </c>
      <c r="DD10" s="117">
        <v>-2.3000000000000003</v>
      </c>
      <c r="DE10" s="118">
        <v>-44.230769230769234</v>
      </c>
    </row>
    <row r="11" spans="1:109" s="108" customFormat="1" ht="17.100000000000001" customHeight="1" x14ac:dyDescent="0.25">
      <c r="A11" s="121" t="s">
        <v>26</v>
      </c>
      <c r="B11" s="120" t="s">
        <v>27</v>
      </c>
      <c r="C11" s="83"/>
      <c r="D11" s="94" t="s">
        <v>20</v>
      </c>
      <c r="E11" s="109">
        <v>19071</v>
      </c>
      <c r="F11" s="82">
        <v>34.1</v>
      </c>
      <c r="G11" s="110">
        <v>115004</v>
      </c>
      <c r="H11" s="111">
        <v>26.1</v>
      </c>
      <c r="I11" s="112">
        <v>8</v>
      </c>
      <c r="J11" s="113">
        <v>30.651340996168582</v>
      </c>
      <c r="K11" s="82"/>
      <c r="L11" s="83"/>
      <c r="M11" s="94" t="s">
        <v>20</v>
      </c>
      <c r="N11" s="114">
        <v>2369</v>
      </c>
      <c r="O11" s="115">
        <v>30.3</v>
      </c>
      <c r="P11" s="116">
        <v>9091</v>
      </c>
      <c r="Q11" s="115">
        <v>27.4</v>
      </c>
      <c r="R11" s="117">
        <v>2.9000000000000021</v>
      </c>
      <c r="S11" s="118">
        <v>10.583941605839424</v>
      </c>
      <c r="T11" s="82"/>
      <c r="U11" s="83"/>
      <c r="V11" s="94" t="s">
        <v>20</v>
      </c>
      <c r="W11" s="114">
        <v>1085</v>
      </c>
      <c r="X11" s="115">
        <v>34.700000000000003</v>
      </c>
      <c r="Y11" s="116">
        <v>5564</v>
      </c>
      <c r="Z11" s="115">
        <v>29.6</v>
      </c>
      <c r="AA11" s="117">
        <v>5.1000000000000014</v>
      </c>
      <c r="AB11" s="118">
        <v>17.229729729729733</v>
      </c>
      <c r="AC11" s="82"/>
      <c r="AD11" s="83"/>
      <c r="AE11" s="94" t="s">
        <v>20</v>
      </c>
      <c r="AF11" s="114">
        <v>5706</v>
      </c>
      <c r="AG11" s="115">
        <v>43.5</v>
      </c>
      <c r="AH11" s="116">
        <v>17381</v>
      </c>
      <c r="AI11" s="115">
        <v>36.4</v>
      </c>
      <c r="AJ11" s="117">
        <v>7.1000000000000014</v>
      </c>
      <c r="AK11" s="118">
        <v>19.505494505494511</v>
      </c>
      <c r="AL11" s="82"/>
      <c r="AM11" s="83"/>
      <c r="AN11" s="94" t="s">
        <v>20</v>
      </c>
      <c r="AO11" s="114">
        <v>1436</v>
      </c>
      <c r="AP11" s="115">
        <v>28.3</v>
      </c>
      <c r="AQ11" s="116">
        <v>12142</v>
      </c>
      <c r="AR11" s="115">
        <v>29.4</v>
      </c>
      <c r="AS11" s="117">
        <v>-1.0999999999999979</v>
      </c>
      <c r="AT11" s="118">
        <v>-3.7414965986394488</v>
      </c>
      <c r="AU11" s="82"/>
      <c r="AV11" s="83"/>
      <c r="AW11" s="94" t="s">
        <v>20</v>
      </c>
      <c r="AX11" s="114">
        <v>678</v>
      </c>
      <c r="AY11" s="115">
        <v>40.9</v>
      </c>
      <c r="AZ11" s="116">
        <v>4183</v>
      </c>
      <c r="BA11" s="115">
        <v>38.6</v>
      </c>
      <c r="BB11" s="117">
        <v>2.2999999999999972</v>
      </c>
      <c r="BC11" s="118">
        <v>5.9585492227979202</v>
      </c>
      <c r="BD11" s="82"/>
      <c r="BE11" s="83"/>
      <c r="BF11" s="94" t="s">
        <v>20</v>
      </c>
      <c r="BG11" s="114">
        <v>583</v>
      </c>
      <c r="BH11" s="115">
        <v>29.7</v>
      </c>
      <c r="BI11" s="116">
        <v>2497</v>
      </c>
      <c r="BJ11" s="115">
        <v>28.2</v>
      </c>
      <c r="BK11" s="117">
        <v>1.5</v>
      </c>
      <c r="BL11" s="118">
        <v>5.3191489361702127</v>
      </c>
      <c r="BM11" s="82"/>
      <c r="BN11" s="83"/>
      <c r="BO11" s="94" t="s">
        <v>20</v>
      </c>
      <c r="BP11" s="114">
        <v>598</v>
      </c>
      <c r="BQ11" s="115">
        <v>17.600000000000001</v>
      </c>
      <c r="BR11" s="116">
        <v>1847</v>
      </c>
      <c r="BS11" s="115">
        <v>20.5</v>
      </c>
      <c r="BT11" s="117">
        <v>-2.8999999999999986</v>
      </c>
      <c r="BU11" s="118">
        <v>-14.146341463414627</v>
      </c>
      <c r="BV11" s="82"/>
      <c r="BW11" s="83"/>
      <c r="BX11" s="94" t="s">
        <v>20</v>
      </c>
      <c r="BY11" s="114">
        <v>2769</v>
      </c>
      <c r="BZ11" s="115">
        <v>33.1</v>
      </c>
      <c r="CA11" s="116">
        <v>6196</v>
      </c>
      <c r="CB11" s="115">
        <v>28.4</v>
      </c>
      <c r="CC11" s="117">
        <v>4.7000000000000028</v>
      </c>
      <c r="CD11" s="118">
        <v>16.549295774647899</v>
      </c>
      <c r="CE11" s="82"/>
      <c r="CF11" s="83"/>
      <c r="CG11" s="94" t="s">
        <v>20</v>
      </c>
      <c r="CH11" s="114">
        <v>359</v>
      </c>
      <c r="CI11" s="115">
        <v>30.6</v>
      </c>
      <c r="CJ11" s="116">
        <v>3502</v>
      </c>
      <c r="CK11" s="115">
        <v>29.5</v>
      </c>
      <c r="CL11" s="117">
        <v>1.1000000000000014</v>
      </c>
      <c r="CM11" s="118">
        <v>3.7288135593220391</v>
      </c>
      <c r="CN11" s="82"/>
      <c r="CO11" s="83"/>
      <c r="CP11" s="94" t="s">
        <v>20</v>
      </c>
      <c r="CQ11" s="114">
        <v>1302</v>
      </c>
      <c r="CR11" s="115">
        <v>38</v>
      </c>
      <c r="CS11" s="116">
        <v>5896</v>
      </c>
      <c r="CT11" s="115">
        <v>34</v>
      </c>
      <c r="CU11" s="117">
        <v>4</v>
      </c>
      <c r="CV11" s="118">
        <v>11.76470588235294</v>
      </c>
      <c r="CW11" s="82"/>
      <c r="CX11" s="83"/>
      <c r="CY11" s="94" t="s">
        <v>20</v>
      </c>
      <c r="CZ11" s="114">
        <v>331</v>
      </c>
      <c r="DA11" s="115">
        <v>23.1</v>
      </c>
      <c r="DB11" s="116">
        <v>1693</v>
      </c>
      <c r="DC11" s="115">
        <v>25.2</v>
      </c>
      <c r="DD11" s="117">
        <v>-2.0999999999999979</v>
      </c>
      <c r="DE11" s="118">
        <v>-8.333333333333325</v>
      </c>
    </row>
    <row r="12" spans="1:109" s="108" customFormat="1" ht="17.100000000000001" customHeight="1" x14ac:dyDescent="0.25">
      <c r="A12" s="121" t="s">
        <v>29</v>
      </c>
      <c r="B12" s="120">
        <v>2013</v>
      </c>
      <c r="C12" s="83"/>
      <c r="D12" s="94" t="s">
        <v>21</v>
      </c>
      <c r="E12" s="109">
        <v>17401</v>
      </c>
      <c r="F12" s="82">
        <v>31.1</v>
      </c>
      <c r="G12" s="110">
        <v>111737</v>
      </c>
      <c r="H12" s="111">
        <v>25.4</v>
      </c>
      <c r="I12" s="112">
        <v>5.7000000000000028</v>
      </c>
      <c r="J12" s="113">
        <v>22.440944881889777</v>
      </c>
      <c r="K12" s="82"/>
      <c r="L12" s="83"/>
      <c r="M12" s="94" t="s">
        <v>21</v>
      </c>
      <c r="N12" s="114">
        <v>2843</v>
      </c>
      <c r="O12" s="115">
        <v>36.299999999999997</v>
      </c>
      <c r="P12" s="116">
        <v>10518</v>
      </c>
      <c r="Q12" s="115">
        <v>31.7</v>
      </c>
      <c r="R12" s="117">
        <v>4.5999999999999979</v>
      </c>
      <c r="S12" s="118">
        <v>14.511041009463716</v>
      </c>
      <c r="T12" s="82"/>
      <c r="U12" s="83"/>
      <c r="V12" s="94" t="s">
        <v>21</v>
      </c>
      <c r="W12" s="114">
        <v>1255</v>
      </c>
      <c r="X12" s="115">
        <v>40.1</v>
      </c>
      <c r="Y12" s="116">
        <v>6322</v>
      </c>
      <c r="Z12" s="115">
        <v>33.700000000000003</v>
      </c>
      <c r="AA12" s="117">
        <v>6.3999999999999986</v>
      </c>
      <c r="AB12" s="118">
        <v>18.99109792284866</v>
      </c>
      <c r="AC12" s="82"/>
      <c r="AD12" s="83"/>
      <c r="AE12" s="94" t="s">
        <v>21</v>
      </c>
      <c r="AF12" s="114">
        <v>2679</v>
      </c>
      <c r="AG12" s="115">
        <v>20.399999999999999</v>
      </c>
      <c r="AH12" s="116">
        <v>9176</v>
      </c>
      <c r="AI12" s="115">
        <v>19.2</v>
      </c>
      <c r="AJ12" s="117">
        <v>1.1999999999999993</v>
      </c>
      <c r="AK12" s="118">
        <v>6.2499999999999964</v>
      </c>
      <c r="AL12" s="82"/>
      <c r="AM12" s="83"/>
      <c r="AN12" s="94" t="s">
        <v>21</v>
      </c>
      <c r="AO12" s="114">
        <v>2222</v>
      </c>
      <c r="AP12" s="115">
        <v>43.7</v>
      </c>
      <c r="AQ12" s="116">
        <v>16304</v>
      </c>
      <c r="AR12" s="115">
        <v>39.4</v>
      </c>
      <c r="AS12" s="117">
        <v>4.3000000000000043</v>
      </c>
      <c r="AT12" s="118">
        <v>10.913705583756357</v>
      </c>
      <c r="AU12" s="82"/>
      <c r="AV12" s="83"/>
      <c r="AW12" s="94" t="s">
        <v>21</v>
      </c>
      <c r="AX12" s="114">
        <v>392</v>
      </c>
      <c r="AY12" s="115">
        <v>23.7</v>
      </c>
      <c r="AZ12" s="116">
        <v>2305</v>
      </c>
      <c r="BA12" s="115">
        <v>21.3</v>
      </c>
      <c r="BB12" s="117">
        <v>2.3999999999999986</v>
      </c>
      <c r="BC12" s="118">
        <v>11.267605633802811</v>
      </c>
      <c r="BD12" s="82"/>
      <c r="BE12" s="83"/>
      <c r="BF12" s="94" t="s">
        <v>21</v>
      </c>
      <c r="BG12" s="114">
        <v>737</v>
      </c>
      <c r="BH12" s="115">
        <v>37.5</v>
      </c>
      <c r="BI12" s="116">
        <v>2747</v>
      </c>
      <c r="BJ12" s="115">
        <v>31.1</v>
      </c>
      <c r="BK12" s="117">
        <v>6.3999999999999986</v>
      </c>
      <c r="BL12" s="118">
        <v>20.578778135048225</v>
      </c>
      <c r="BM12" s="82"/>
      <c r="BN12" s="83"/>
      <c r="BO12" s="94" t="s">
        <v>21</v>
      </c>
      <c r="BP12" s="114">
        <v>1192</v>
      </c>
      <c r="BQ12" s="115">
        <v>35.1</v>
      </c>
      <c r="BR12" s="116">
        <v>2871</v>
      </c>
      <c r="BS12" s="115">
        <v>31.8</v>
      </c>
      <c r="BT12" s="117">
        <v>3.3000000000000007</v>
      </c>
      <c r="BU12" s="118">
        <v>10.37735849056604</v>
      </c>
      <c r="BV12" s="82"/>
      <c r="BW12" s="83"/>
      <c r="BX12" s="94" t="s">
        <v>21</v>
      </c>
      <c r="BY12" s="114">
        <v>2611</v>
      </c>
      <c r="BZ12" s="115">
        <v>31.2</v>
      </c>
      <c r="CA12" s="116">
        <v>5700</v>
      </c>
      <c r="CB12" s="115">
        <v>26.2</v>
      </c>
      <c r="CC12" s="117">
        <v>5</v>
      </c>
      <c r="CD12" s="118">
        <v>19.083969465648856</v>
      </c>
      <c r="CE12" s="82"/>
      <c r="CF12" s="83"/>
      <c r="CG12" s="94" t="s">
        <v>21</v>
      </c>
      <c r="CH12" s="114">
        <v>288</v>
      </c>
      <c r="CI12" s="115">
        <v>24.5</v>
      </c>
      <c r="CJ12" s="116">
        <v>2420</v>
      </c>
      <c r="CK12" s="115">
        <v>20.399999999999999</v>
      </c>
      <c r="CL12" s="117">
        <v>4.1000000000000014</v>
      </c>
      <c r="CM12" s="118">
        <v>20.098039215686285</v>
      </c>
      <c r="CN12" s="82"/>
      <c r="CO12" s="83"/>
      <c r="CP12" s="94" t="s">
        <v>21</v>
      </c>
      <c r="CQ12" s="114">
        <v>1072</v>
      </c>
      <c r="CR12" s="115">
        <v>31.3</v>
      </c>
      <c r="CS12" s="116">
        <v>4064</v>
      </c>
      <c r="CT12" s="115">
        <v>23.4</v>
      </c>
      <c r="CU12" s="117">
        <v>7.9000000000000021</v>
      </c>
      <c r="CV12" s="118">
        <v>33.760683760683776</v>
      </c>
      <c r="CW12" s="82"/>
      <c r="CX12" s="83"/>
      <c r="CY12" s="94" t="s">
        <v>21</v>
      </c>
      <c r="CZ12" s="114">
        <v>505</v>
      </c>
      <c r="DA12" s="115">
        <v>35.200000000000003</v>
      </c>
      <c r="DB12" s="116">
        <v>2149</v>
      </c>
      <c r="DC12" s="115">
        <v>32</v>
      </c>
      <c r="DD12" s="117">
        <v>3.2000000000000028</v>
      </c>
      <c r="DE12" s="118">
        <v>10.000000000000009</v>
      </c>
    </row>
    <row r="13" spans="1:109" s="108" customFormat="1" ht="17.100000000000001" customHeight="1" x14ac:dyDescent="0.25">
      <c r="A13" s="122" t="s">
        <v>31</v>
      </c>
      <c r="B13" s="120">
        <v>2014</v>
      </c>
      <c r="C13" s="83"/>
      <c r="D13" s="94" t="s">
        <v>22</v>
      </c>
      <c r="E13" s="109">
        <v>11978</v>
      </c>
      <c r="F13" s="82">
        <v>21.4</v>
      </c>
      <c r="G13" s="110">
        <v>126488</v>
      </c>
      <c r="H13" s="111">
        <v>28.7</v>
      </c>
      <c r="I13" s="112">
        <v>-7.3000000000000007</v>
      </c>
      <c r="J13" s="113">
        <v>-25.435540069686414</v>
      </c>
      <c r="K13" s="82"/>
      <c r="L13" s="83"/>
      <c r="M13" s="94" t="s">
        <v>22</v>
      </c>
      <c r="N13" s="114">
        <v>2154</v>
      </c>
      <c r="O13" s="115">
        <v>27.5</v>
      </c>
      <c r="P13" s="116">
        <v>11219</v>
      </c>
      <c r="Q13" s="115">
        <v>33.799999999999997</v>
      </c>
      <c r="R13" s="117">
        <v>-6.2999999999999972</v>
      </c>
      <c r="S13" s="118">
        <v>-18.639053254437862</v>
      </c>
      <c r="T13" s="82"/>
      <c r="U13" s="83"/>
      <c r="V13" s="94" t="s">
        <v>22</v>
      </c>
      <c r="W13" s="114">
        <v>676</v>
      </c>
      <c r="X13" s="115">
        <v>21.6</v>
      </c>
      <c r="Y13" s="116">
        <v>5977</v>
      </c>
      <c r="Z13" s="115">
        <v>31.8</v>
      </c>
      <c r="AA13" s="117">
        <v>-10.199999999999999</v>
      </c>
      <c r="AB13" s="118">
        <v>-32.075471698113205</v>
      </c>
      <c r="AC13" s="82"/>
      <c r="AD13" s="83"/>
      <c r="AE13" s="94" t="s">
        <v>22</v>
      </c>
      <c r="AF13" s="114">
        <v>1288</v>
      </c>
      <c r="AG13" s="115">
        <v>9.8000000000000007</v>
      </c>
      <c r="AH13" s="116">
        <v>9732</v>
      </c>
      <c r="AI13" s="115">
        <v>20.399999999999999</v>
      </c>
      <c r="AJ13" s="117">
        <v>-10.599999999999998</v>
      </c>
      <c r="AK13" s="118">
        <v>-51.960784313725483</v>
      </c>
      <c r="AL13" s="82"/>
      <c r="AM13" s="83"/>
      <c r="AN13" s="94" t="s">
        <v>22</v>
      </c>
      <c r="AO13" s="114">
        <v>1378</v>
      </c>
      <c r="AP13" s="115">
        <v>27.1</v>
      </c>
      <c r="AQ13" s="116">
        <v>12280</v>
      </c>
      <c r="AR13" s="115">
        <v>29.7</v>
      </c>
      <c r="AS13" s="117">
        <v>-2.5999999999999979</v>
      </c>
      <c r="AT13" s="118">
        <v>-8.7542087542087472</v>
      </c>
      <c r="AU13" s="82"/>
      <c r="AV13" s="83"/>
      <c r="AW13" s="94" t="s">
        <v>22</v>
      </c>
      <c r="AX13" s="114">
        <v>222</v>
      </c>
      <c r="AY13" s="115">
        <v>13.4</v>
      </c>
      <c r="AZ13" s="116">
        <v>1621</v>
      </c>
      <c r="BA13" s="115">
        <v>15</v>
      </c>
      <c r="BB13" s="117">
        <v>-1.5999999999999996</v>
      </c>
      <c r="BC13" s="118">
        <v>-10.666666666666664</v>
      </c>
      <c r="BD13" s="82"/>
      <c r="BE13" s="83"/>
      <c r="BF13" s="94" t="s">
        <v>22</v>
      </c>
      <c r="BG13" s="114">
        <v>551</v>
      </c>
      <c r="BH13" s="115">
        <v>28</v>
      </c>
      <c r="BI13" s="116">
        <v>3016</v>
      </c>
      <c r="BJ13" s="115">
        <v>34.1</v>
      </c>
      <c r="BK13" s="117">
        <v>-6.1000000000000014</v>
      </c>
      <c r="BL13" s="118">
        <v>-17.888563049853374</v>
      </c>
      <c r="BM13" s="82"/>
      <c r="BN13" s="83"/>
      <c r="BO13" s="94" t="s">
        <v>22</v>
      </c>
      <c r="BP13" s="114">
        <v>1553</v>
      </c>
      <c r="BQ13" s="115">
        <v>45.7</v>
      </c>
      <c r="BR13" s="116">
        <v>4026</v>
      </c>
      <c r="BS13" s="115">
        <v>44.6</v>
      </c>
      <c r="BT13" s="117">
        <v>1.1000000000000014</v>
      </c>
      <c r="BU13" s="118">
        <v>2.4663677130044874</v>
      </c>
      <c r="BV13" s="82"/>
      <c r="BW13" s="83"/>
      <c r="BX13" s="94" t="s">
        <v>22</v>
      </c>
      <c r="BY13" s="114">
        <v>1723</v>
      </c>
      <c r="BZ13" s="115">
        <v>20.6</v>
      </c>
      <c r="CA13" s="116">
        <v>5859</v>
      </c>
      <c r="CB13" s="115">
        <v>26.9</v>
      </c>
      <c r="CC13" s="117">
        <v>-6.2999999999999972</v>
      </c>
      <c r="CD13" s="118">
        <v>-23.42007434944237</v>
      </c>
      <c r="CE13" s="82"/>
      <c r="CF13" s="83"/>
      <c r="CG13" s="94" t="s">
        <v>22</v>
      </c>
      <c r="CH13" s="114">
        <v>291</v>
      </c>
      <c r="CI13" s="115">
        <v>24.8</v>
      </c>
      <c r="CJ13" s="116">
        <v>2405</v>
      </c>
      <c r="CK13" s="115">
        <v>20.3</v>
      </c>
      <c r="CL13" s="117">
        <v>4.5</v>
      </c>
      <c r="CM13" s="118">
        <v>22.167487684729061</v>
      </c>
      <c r="CN13" s="82"/>
      <c r="CO13" s="83"/>
      <c r="CP13" s="94" t="s">
        <v>22</v>
      </c>
      <c r="CQ13" s="114">
        <v>572</v>
      </c>
      <c r="CR13" s="115">
        <v>16.7</v>
      </c>
      <c r="CS13" s="116">
        <v>3085</v>
      </c>
      <c r="CT13" s="115">
        <v>17.8</v>
      </c>
      <c r="CU13" s="117">
        <v>-1.1000000000000014</v>
      </c>
      <c r="CV13" s="118">
        <v>-6.1797752808988839</v>
      </c>
      <c r="CW13" s="82"/>
      <c r="CX13" s="83"/>
      <c r="CY13" s="94" t="s">
        <v>22</v>
      </c>
      <c r="CZ13" s="114">
        <v>556</v>
      </c>
      <c r="DA13" s="115">
        <v>38.799999999999997</v>
      </c>
      <c r="DB13" s="116">
        <v>2455</v>
      </c>
      <c r="DC13" s="115">
        <v>36.6</v>
      </c>
      <c r="DD13" s="117">
        <v>2.1999999999999957</v>
      </c>
      <c r="DE13" s="118">
        <v>6.0109289617486219</v>
      </c>
    </row>
    <row r="14" spans="1:109" s="108" customFormat="1" ht="17.100000000000001" customHeight="1" x14ac:dyDescent="0.25">
      <c r="A14" s="122" t="s">
        <v>33</v>
      </c>
      <c r="B14" s="93"/>
      <c r="C14" s="83"/>
      <c r="D14" s="94"/>
      <c r="E14" s="82"/>
      <c r="F14" s="82"/>
      <c r="G14" s="110"/>
      <c r="H14" s="111"/>
      <c r="I14" s="112"/>
      <c r="J14" s="113"/>
      <c r="K14" s="82"/>
      <c r="L14" s="83"/>
      <c r="M14" s="94"/>
      <c r="N14" s="114"/>
      <c r="O14" s="115"/>
      <c r="P14" s="116"/>
      <c r="Q14" s="115"/>
      <c r="R14" s="117"/>
      <c r="S14" s="118"/>
      <c r="T14" s="82"/>
      <c r="U14" s="83"/>
      <c r="V14" s="94"/>
      <c r="W14" s="114"/>
      <c r="X14" s="115"/>
      <c r="Y14" s="116"/>
      <c r="Z14" s="115"/>
      <c r="AA14" s="117"/>
      <c r="AB14" s="118"/>
      <c r="AC14" s="82"/>
      <c r="AD14" s="83"/>
      <c r="AE14" s="94"/>
      <c r="AF14" s="114"/>
      <c r="AG14" s="115"/>
      <c r="AH14" s="116"/>
      <c r="AI14" s="115"/>
      <c r="AJ14" s="117"/>
      <c r="AK14" s="118"/>
      <c r="AL14" s="82"/>
      <c r="AM14" s="83"/>
      <c r="AN14" s="94"/>
      <c r="AO14" s="114"/>
      <c r="AP14" s="115"/>
      <c r="AQ14" s="116"/>
      <c r="AR14" s="115"/>
      <c r="AS14" s="117"/>
      <c r="AT14" s="118"/>
      <c r="AU14" s="82"/>
      <c r="AV14" s="83"/>
      <c r="AW14" s="94"/>
      <c r="AX14" s="114"/>
      <c r="AY14" s="115"/>
      <c r="AZ14" s="116"/>
      <c r="BA14" s="115"/>
      <c r="BB14" s="117"/>
      <c r="BC14" s="118"/>
      <c r="BD14" s="82"/>
      <c r="BE14" s="83"/>
      <c r="BF14" s="94"/>
      <c r="BG14" s="114"/>
      <c r="BH14" s="115"/>
      <c r="BI14" s="116"/>
      <c r="BJ14" s="115"/>
      <c r="BK14" s="117"/>
      <c r="BL14" s="118"/>
      <c r="BM14" s="82"/>
      <c r="BN14" s="83"/>
      <c r="BO14" s="94"/>
      <c r="BP14" s="114"/>
      <c r="BQ14" s="115"/>
      <c r="BR14" s="116"/>
      <c r="BS14" s="115"/>
      <c r="BT14" s="117"/>
      <c r="BU14" s="118"/>
      <c r="BV14" s="82"/>
      <c r="BW14" s="83"/>
      <c r="BX14" s="94"/>
      <c r="BY14" s="114"/>
      <c r="BZ14" s="115"/>
      <c r="CA14" s="116"/>
      <c r="CB14" s="115"/>
      <c r="CC14" s="117"/>
      <c r="CD14" s="118"/>
      <c r="CE14" s="82"/>
      <c r="CF14" s="83"/>
      <c r="CG14" s="94"/>
      <c r="CH14" s="114"/>
      <c r="CI14" s="115"/>
      <c r="CJ14" s="116"/>
      <c r="CK14" s="115"/>
      <c r="CL14" s="117"/>
      <c r="CM14" s="118"/>
      <c r="CN14" s="82"/>
      <c r="CO14" s="83"/>
      <c r="CP14" s="94"/>
      <c r="CQ14" s="114"/>
      <c r="CR14" s="115"/>
      <c r="CS14" s="116"/>
      <c r="CT14" s="115"/>
      <c r="CU14" s="117"/>
      <c r="CV14" s="118"/>
      <c r="CW14" s="82"/>
      <c r="CX14" s="83"/>
      <c r="CY14" s="94"/>
      <c r="CZ14" s="114"/>
      <c r="DA14" s="115"/>
      <c r="DB14" s="116"/>
      <c r="DC14" s="115"/>
      <c r="DD14" s="117"/>
      <c r="DE14" s="118"/>
    </row>
    <row r="15" spans="1:109" s="108" customFormat="1" ht="17.100000000000001" customHeight="1" x14ac:dyDescent="0.25">
      <c r="A15" s="122" t="s">
        <v>17</v>
      </c>
      <c r="B15" s="93"/>
      <c r="C15" s="83"/>
      <c r="D15" s="94" t="s">
        <v>25</v>
      </c>
      <c r="E15" s="109">
        <v>5554</v>
      </c>
      <c r="F15" s="82">
        <v>9.9</v>
      </c>
      <c r="G15" s="110">
        <v>39938</v>
      </c>
      <c r="H15" s="111">
        <v>9.1</v>
      </c>
      <c r="I15" s="112">
        <v>0.80000000000000071</v>
      </c>
      <c r="J15" s="113">
        <v>8.7912087912087991</v>
      </c>
      <c r="K15" s="82"/>
      <c r="L15" s="83"/>
      <c r="M15" s="94" t="s">
        <v>25</v>
      </c>
      <c r="N15" s="114">
        <v>834</v>
      </c>
      <c r="O15" s="115">
        <v>10.7</v>
      </c>
      <c r="P15" s="116">
        <v>3021</v>
      </c>
      <c r="Q15" s="115">
        <v>9.1</v>
      </c>
      <c r="R15" s="117">
        <v>1.5999999999999996</v>
      </c>
      <c r="S15" s="118">
        <v>17.582417582417577</v>
      </c>
      <c r="T15" s="82"/>
      <c r="U15" s="83"/>
      <c r="V15" s="94" t="s">
        <v>25</v>
      </c>
      <c r="W15" s="114">
        <v>340</v>
      </c>
      <c r="X15" s="115">
        <v>10.9</v>
      </c>
      <c r="Y15" s="116">
        <v>1649</v>
      </c>
      <c r="Z15" s="115">
        <v>8.8000000000000007</v>
      </c>
      <c r="AA15" s="117">
        <v>2.0999999999999996</v>
      </c>
      <c r="AB15" s="118">
        <v>23.863636363636356</v>
      </c>
      <c r="AC15" s="82"/>
      <c r="AD15" s="83"/>
      <c r="AE15" s="94" t="s">
        <v>25</v>
      </c>
      <c r="AF15" s="114">
        <v>1198</v>
      </c>
      <c r="AG15" s="115">
        <v>9.1</v>
      </c>
      <c r="AH15" s="116">
        <v>4252</v>
      </c>
      <c r="AI15" s="115">
        <v>8.9</v>
      </c>
      <c r="AJ15" s="117">
        <v>0.19999999999999929</v>
      </c>
      <c r="AK15" s="118">
        <v>2.2471910112359472</v>
      </c>
      <c r="AL15" s="82"/>
      <c r="AM15" s="83"/>
      <c r="AN15" s="94" t="s">
        <v>25</v>
      </c>
      <c r="AO15" s="114">
        <v>537</v>
      </c>
      <c r="AP15" s="115">
        <v>10.6</v>
      </c>
      <c r="AQ15" s="116">
        <v>3627</v>
      </c>
      <c r="AR15" s="115">
        <v>8.8000000000000007</v>
      </c>
      <c r="AS15" s="117">
        <v>1.7999999999999989</v>
      </c>
      <c r="AT15" s="118">
        <v>20.454545454545443</v>
      </c>
      <c r="AU15" s="82"/>
      <c r="AV15" s="83"/>
      <c r="AW15" s="94" t="s">
        <v>25</v>
      </c>
      <c r="AX15" s="114">
        <v>171</v>
      </c>
      <c r="AY15" s="115">
        <v>10.3</v>
      </c>
      <c r="AZ15" s="116">
        <v>993</v>
      </c>
      <c r="BA15" s="115">
        <v>9.1999999999999993</v>
      </c>
      <c r="BB15" s="117">
        <v>1.1000000000000014</v>
      </c>
      <c r="BC15" s="118">
        <v>11.956521739130451</v>
      </c>
      <c r="BD15" s="82"/>
      <c r="BE15" s="83"/>
      <c r="BF15" s="94" t="s">
        <v>25</v>
      </c>
      <c r="BG15" s="114">
        <v>202</v>
      </c>
      <c r="BH15" s="115">
        <v>10.3</v>
      </c>
      <c r="BI15" s="116">
        <v>860</v>
      </c>
      <c r="BJ15" s="115">
        <v>9.6999999999999993</v>
      </c>
      <c r="BK15" s="117">
        <v>0.60000000000000142</v>
      </c>
      <c r="BL15" s="118">
        <v>6.1855670103092928</v>
      </c>
      <c r="BM15" s="82"/>
      <c r="BN15" s="83"/>
      <c r="BO15" s="94" t="s">
        <v>25</v>
      </c>
      <c r="BP15" s="114">
        <v>312</v>
      </c>
      <c r="BQ15" s="115">
        <v>9.1999999999999993</v>
      </c>
      <c r="BR15" s="116">
        <v>812</v>
      </c>
      <c r="BS15" s="115">
        <v>9</v>
      </c>
      <c r="BT15" s="117">
        <v>0.19999999999999929</v>
      </c>
      <c r="BU15" s="118">
        <v>2.2222222222222143</v>
      </c>
      <c r="BV15" s="82"/>
      <c r="BW15" s="83"/>
      <c r="BX15" s="94" t="s">
        <v>25</v>
      </c>
      <c r="BY15" s="114">
        <v>837</v>
      </c>
      <c r="BZ15" s="115">
        <v>10</v>
      </c>
      <c r="CA15" s="116">
        <v>2015</v>
      </c>
      <c r="CB15" s="115">
        <v>9.1999999999999993</v>
      </c>
      <c r="CC15" s="117">
        <v>0.80000000000000071</v>
      </c>
      <c r="CD15" s="118">
        <v>8.6956521739130519</v>
      </c>
      <c r="CE15" s="82"/>
      <c r="CF15" s="83"/>
      <c r="CG15" s="94" t="s">
        <v>25</v>
      </c>
      <c r="CH15" s="114">
        <v>85</v>
      </c>
      <c r="CI15" s="115">
        <v>7.2</v>
      </c>
      <c r="CJ15" s="116">
        <v>956</v>
      </c>
      <c r="CK15" s="115">
        <v>8.1</v>
      </c>
      <c r="CL15" s="117">
        <v>-0.89999999999999947</v>
      </c>
      <c r="CM15" s="118">
        <v>-11.111111111111105</v>
      </c>
      <c r="CN15" s="82"/>
      <c r="CO15" s="83"/>
      <c r="CP15" s="94" t="s">
        <v>25</v>
      </c>
      <c r="CQ15" s="114">
        <v>368</v>
      </c>
      <c r="CR15" s="115">
        <v>10.7</v>
      </c>
      <c r="CS15" s="116">
        <v>1673</v>
      </c>
      <c r="CT15" s="115">
        <v>9.6</v>
      </c>
      <c r="CU15" s="117">
        <v>1.0999999999999996</v>
      </c>
      <c r="CV15" s="118">
        <v>11.45833333333333</v>
      </c>
      <c r="CW15" s="82"/>
      <c r="CX15" s="83"/>
      <c r="CY15" s="94" t="s">
        <v>25</v>
      </c>
      <c r="CZ15" s="114">
        <v>171</v>
      </c>
      <c r="DA15" s="115">
        <v>11.9</v>
      </c>
      <c r="DB15" s="116">
        <v>741</v>
      </c>
      <c r="DC15" s="115">
        <v>11</v>
      </c>
      <c r="DD15" s="117">
        <v>0.90000000000000036</v>
      </c>
      <c r="DE15" s="118">
        <v>8.1818181818181852</v>
      </c>
    </row>
    <row r="16" spans="1:109" s="108" customFormat="1" ht="17.100000000000001" customHeight="1" x14ac:dyDescent="0.25">
      <c r="A16" s="122" t="s">
        <v>36</v>
      </c>
      <c r="C16" s="83"/>
      <c r="D16" s="94" t="s">
        <v>28</v>
      </c>
      <c r="E16" s="109">
        <v>6691</v>
      </c>
      <c r="F16" s="82">
        <v>12</v>
      </c>
      <c r="G16" s="110">
        <v>52168</v>
      </c>
      <c r="H16" s="111">
        <v>11.9</v>
      </c>
      <c r="I16" s="112">
        <v>9.9999999999999645E-2</v>
      </c>
      <c r="J16" s="113">
        <v>0.84033613445377853</v>
      </c>
      <c r="K16" s="82"/>
      <c r="L16" s="83"/>
      <c r="M16" s="94" t="s">
        <v>28</v>
      </c>
      <c r="N16" s="114">
        <v>965</v>
      </c>
      <c r="O16" s="115">
        <v>12.3</v>
      </c>
      <c r="P16" s="116">
        <v>4045</v>
      </c>
      <c r="Q16" s="115">
        <v>12.2</v>
      </c>
      <c r="R16" s="117">
        <v>0.10000000000000142</v>
      </c>
      <c r="S16" s="118">
        <v>0.81967213114755266</v>
      </c>
      <c r="T16" s="82"/>
      <c r="U16" s="83"/>
      <c r="V16" s="94" t="s">
        <v>28</v>
      </c>
      <c r="W16" s="114">
        <v>374</v>
      </c>
      <c r="X16" s="115">
        <v>11.9</v>
      </c>
      <c r="Y16" s="116">
        <v>1952</v>
      </c>
      <c r="Z16" s="115">
        <v>10.4</v>
      </c>
      <c r="AA16" s="117">
        <v>1.5</v>
      </c>
      <c r="AB16" s="118">
        <v>14.423076923076922</v>
      </c>
      <c r="AC16" s="82"/>
      <c r="AD16" s="83"/>
      <c r="AE16" s="94" t="s">
        <v>28</v>
      </c>
      <c r="AF16" s="114">
        <v>1549</v>
      </c>
      <c r="AG16" s="115">
        <v>11.8</v>
      </c>
      <c r="AH16" s="116">
        <v>5560</v>
      </c>
      <c r="AI16" s="115">
        <v>11.6</v>
      </c>
      <c r="AJ16" s="117">
        <v>0.20000000000000107</v>
      </c>
      <c r="AK16" s="118">
        <v>1.7241379310344922</v>
      </c>
      <c r="AL16" s="82"/>
      <c r="AM16" s="83"/>
      <c r="AN16" s="94" t="s">
        <v>28</v>
      </c>
      <c r="AO16" s="114">
        <v>611</v>
      </c>
      <c r="AP16" s="115">
        <v>12</v>
      </c>
      <c r="AQ16" s="116">
        <v>5255</v>
      </c>
      <c r="AR16" s="115">
        <v>12.7</v>
      </c>
      <c r="AS16" s="117">
        <v>-0.69999999999999929</v>
      </c>
      <c r="AT16" s="118">
        <v>-5.5118110236220419</v>
      </c>
      <c r="AU16" s="82"/>
      <c r="AV16" s="83"/>
      <c r="AW16" s="94" t="s">
        <v>28</v>
      </c>
      <c r="AX16" s="114">
        <v>163</v>
      </c>
      <c r="AY16" s="115">
        <v>9.8000000000000007</v>
      </c>
      <c r="AZ16" s="116">
        <v>1041</v>
      </c>
      <c r="BA16" s="115">
        <v>9.6</v>
      </c>
      <c r="BB16" s="117">
        <v>0.20000000000000107</v>
      </c>
      <c r="BC16" s="118">
        <v>2.0833333333333446</v>
      </c>
      <c r="BD16" s="82"/>
      <c r="BE16" s="83"/>
      <c r="BF16" s="94" t="s">
        <v>28</v>
      </c>
      <c r="BG16" s="114">
        <v>201</v>
      </c>
      <c r="BH16" s="115">
        <v>10.199999999999999</v>
      </c>
      <c r="BI16" s="116">
        <v>926</v>
      </c>
      <c r="BJ16" s="115">
        <v>10.5</v>
      </c>
      <c r="BK16" s="117">
        <v>-0.30000000000000071</v>
      </c>
      <c r="BL16" s="118">
        <v>-2.8571428571428639</v>
      </c>
      <c r="BM16" s="82"/>
      <c r="BN16" s="83"/>
      <c r="BO16" s="94" t="s">
        <v>28</v>
      </c>
      <c r="BP16" s="114">
        <v>382</v>
      </c>
      <c r="BQ16" s="115">
        <v>11.2</v>
      </c>
      <c r="BR16" s="116">
        <v>1078</v>
      </c>
      <c r="BS16" s="115">
        <v>12</v>
      </c>
      <c r="BT16" s="117">
        <v>-0.80000000000000071</v>
      </c>
      <c r="BU16" s="118">
        <v>-6.6666666666666723</v>
      </c>
      <c r="BV16" s="82"/>
      <c r="BW16" s="83"/>
      <c r="BX16" s="94" t="s">
        <v>28</v>
      </c>
      <c r="BY16" s="114">
        <v>994</v>
      </c>
      <c r="BZ16" s="115">
        <v>11.9</v>
      </c>
      <c r="CA16" s="116">
        <v>2478</v>
      </c>
      <c r="CB16" s="115">
        <v>11.4</v>
      </c>
      <c r="CC16" s="117">
        <v>0.5</v>
      </c>
      <c r="CD16" s="118">
        <v>4.3859649122807012</v>
      </c>
      <c r="CE16" s="82"/>
      <c r="CF16" s="83"/>
      <c r="CG16" s="94" t="s">
        <v>28</v>
      </c>
      <c r="CH16" s="114">
        <v>153</v>
      </c>
      <c r="CI16" s="115">
        <v>13</v>
      </c>
      <c r="CJ16" s="116">
        <v>1495</v>
      </c>
      <c r="CK16" s="115">
        <v>12.6</v>
      </c>
      <c r="CL16" s="117">
        <v>0.40000000000000036</v>
      </c>
      <c r="CM16" s="118">
        <v>3.1746031746031771</v>
      </c>
      <c r="CN16" s="82"/>
      <c r="CO16" s="83"/>
      <c r="CP16" s="94" t="s">
        <v>28</v>
      </c>
      <c r="CQ16" s="114">
        <v>411</v>
      </c>
      <c r="CR16" s="115">
        <v>12</v>
      </c>
      <c r="CS16" s="116">
        <v>2015</v>
      </c>
      <c r="CT16" s="115">
        <v>11.6</v>
      </c>
      <c r="CU16" s="117">
        <v>0.40000000000000036</v>
      </c>
      <c r="CV16" s="118">
        <v>3.4482758620689689</v>
      </c>
      <c r="CW16" s="82"/>
      <c r="CX16" s="83"/>
      <c r="CY16" s="94" t="s">
        <v>28</v>
      </c>
      <c r="CZ16" s="114">
        <v>233</v>
      </c>
      <c r="DA16" s="115">
        <v>16.3</v>
      </c>
      <c r="DB16" s="116">
        <v>1050</v>
      </c>
      <c r="DC16" s="115">
        <v>15.6</v>
      </c>
      <c r="DD16" s="117">
        <v>0.70000000000000107</v>
      </c>
      <c r="DE16" s="118">
        <v>4.4871794871794943</v>
      </c>
    </row>
    <row r="17" spans="1:109" s="108" customFormat="1" ht="17.100000000000001" customHeight="1" x14ac:dyDescent="0.25">
      <c r="A17" s="122" t="s">
        <v>38</v>
      </c>
      <c r="C17" s="83"/>
      <c r="D17" s="94" t="s">
        <v>30</v>
      </c>
      <c r="E17" s="109">
        <v>6070</v>
      </c>
      <c r="F17" s="82">
        <v>10.9</v>
      </c>
      <c r="G17" s="110">
        <v>42210</v>
      </c>
      <c r="H17" s="111">
        <v>9.6</v>
      </c>
      <c r="I17" s="112">
        <v>1.3000000000000007</v>
      </c>
      <c r="J17" s="113">
        <v>13.541666666666675</v>
      </c>
      <c r="K17" s="82"/>
      <c r="L17" s="83"/>
      <c r="M17" s="94" t="s">
        <v>30</v>
      </c>
      <c r="N17" s="114">
        <v>749</v>
      </c>
      <c r="O17" s="115">
        <v>9.6</v>
      </c>
      <c r="P17" s="116">
        <v>3268</v>
      </c>
      <c r="Q17" s="115">
        <v>9.9</v>
      </c>
      <c r="R17" s="117">
        <v>-0.30000000000000071</v>
      </c>
      <c r="S17" s="118">
        <v>-3.0303030303030374</v>
      </c>
      <c r="T17" s="82"/>
      <c r="U17" s="83"/>
      <c r="V17" s="94" t="s">
        <v>30</v>
      </c>
      <c r="W17" s="114">
        <v>319</v>
      </c>
      <c r="X17" s="115">
        <v>10.199999999999999</v>
      </c>
      <c r="Y17" s="116">
        <v>2114</v>
      </c>
      <c r="Z17" s="115">
        <v>11.3</v>
      </c>
      <c r="AA17" s="117">
        <v>-1.1000000000000014</v>
      </c>
      <c r="AB17" s="118">
        <v>-9.7345132743362957</v>
      </c>
      <c r="AC17" s="82"/>
      <c r="AD17" s="83"/>
      <c r="AE17" s="94" t="s">
        <v>30</v>
      </c>
      <c r="AF17" s="114">
        <v>1626</v>
      </c>
      <c r="AG17" s="115">
        <v>12.4</v>
      </c>
      <c r="AH17" s="116">
        <v>5664</v>
      </c>
      <c r="AI17" s="115">
        <v>11.9</v>
      </c>
      <c r="AJ17" s="117">
        <v>0.5</v>
      </c>
      <c r="AK17" s="118">
        <v>4.2016806722689068</v>
      </c>
      <c r="AL17" s="82"/>
      <c r="AM17" s="83"/>
      <c r="AN17" s="94" t="s">
        <v>30</v>
      </c>
      <c r="AO17" s="114">
        <v>484</v>
      </c>
      <c r="AP17" s="115">
        <v>9.5</v>
      </c>
      <c r="AQ17" s="116">
        <v>4621</v>
      </c>
      <c r="AR17" s="115">
        <v>11.2</v>
      </c>
      <c r="AS17" s="117">
        <v>-1.6999999999999993</v>
      </c>
      <c r="AT17" s="118">
        <v>-15.178571428571422</v>
      </c>
      <c r="AU17" s="82"/>
      <c r="AV17" s="83"/>
      <c r="AW17" s="94" t="s">
        <v>30</v>
      </c>
      <c r="AX17" s="114">
        <v>170</v>
      </c>
      <c r="AY17" s="115">
        <v>10.3</v>
      </c>
      <c r="AZ17" s="116">
        <v>1391</v>
      </c>
      <c r="BA17" s="115">
        <v>12.8</v>
      </c>
      <c r="BB17" s="117">
        <v>-2.5</v>
      </c>
      <c r="BC17" s="118">
        <v>-19.53125</v>
      </c>
      <c r="BD17" s="82"/>
      <c r="BE17" s="83"/>
      <c r="BF17" s="94" t="s">
        <v>30</v>
      </c>
      <c r="BG17" s="114">
        <v>177</v>
      </c>
      <c r="BH17" s="115">
        <v>9</v>
      </c>
      <c r="BI17" s="116">
        <v>900</v>
      </c>
      <c r="BJ17" s="115">
        <v>10.199999999999999</v>
      </c>
      <c r="BK17" s="117">
        <v>-1.1999999999999993</v>
      </c>
      <c r="BL17" s="118">
        <v>-11.764705882352935</v>
      </c>
      <c r="BM17" s="82"/>
      <c r="BN17" s="83"/>
      <c r="BO17" s="94" t="s">
        <v>30</v>
      </c>
      <c r="BP17" s="114">
        <v>374</v>
      </c>
      <c r="BQ17" s="115">
        <v>11</v>
      </c>
      <c r="BR17" s="116">
        <v>866</v>
      </c>
      <c r="BS17" s="115">
        <v>9.6</v>
      </c>
      <c r="BT17" s="117">
        <v>1.4000000000000004</v>
      </c>
      <c r="BU17" s="118">
        <v>14.583333333333337</v>
      </c>
      <c r="BV17" s="82"/>
      <c r="BW17" s="83"/>
      <c r="BX17" s="94" t="s">
        <v>30</v>
      </c>
      <c r="BY17" s="114">
        <v>1030</v>
      </c>
      <c r="BZ17" s="115">
        <v>12.3</v>
      </c>
      <c r="CA17" s="116">
        <v>2852</v>
      </c>
      <c r="CB17" s="115">
        <v>13.1</v>
      </c>
      <c r="CC17" s="117">
        <v>-0.79999999999999893</v>
      </c>
      <c r="CD17" s="118">
        <v>-6.106870229007626</v>
      </c>
      <c r="CE17" s="82"/>
      <c r="CF17" s="83"/>
      <c r="CG17" s="94" t="s">
        <v>30</v>
      </c>
      <c r="CH17" s="114">
        <v>86</v>
      </c>
      <c r="CI17" s="115">
        <v>7.3</v>
      </c>
      <c r="CJ17" s="116">
        <v>990</v>
      </c>
      <c r="CK17" s="115">
        <v>8.4</v>
      </c>
      <c r="CL17" s="117">
        <v>-1.1000000000000005</v>
      </c>
      <c r="CM17" s="118">
        <v>-13.095238095238102</v>
      </c>
      <c r="CN17" s="82"/>
      <c r="CO17" s="83"/>
      <c r="CP17" s="94" t="s">
        <v>30</v>
      </c>
      <c r="CQ17" s="114">
        <v>413</v>
      </c>
      <c r="CR17" s="115">
        <v>12</v>
      </c>
      <c r="CS17" s="116">
        <v>1973</v>
      </c>
      <c r="CT17" s="115">
        <v>11.4</v>
      </c>
      <c r="CU17" s="117">
        <v>0.59999999999999964</v>
      </c>
      <c r="CV17" s="118">
        <v>5.2631578947368389</v>
      </c>
      <c r="CW17" s="82"/>
      <c r="CX17" s="83"/>
      <c r="CY17" s="94" t="s">
        <v>30</v>
      </c>
      <c r="CZ17" s="114">
        <v>4</v>
      </c>
      <c r="DA17" s="115">
        <v>0.3</v>
      </c>
      <c r="DB17" s="116">
        <v>31</v>
      </c>
      <c r="DC17" s="115">
        <v>0.5</v>
      </c>
      <c r="DD17" s="117">
        <v>-0.2</v>
      </c>
      <c r="DE17" s="118">
        <v>-40</v>
      </c>
    </row>
    <row r="18" spans="1:109" s="108" customFormat="1" ht="17.100000000000001" customHeight="1" x14ac:dyDescent="0.25">
      <c r="A18" s="122" t="s">
        <v>40</v>
      </c>
      <c r="C18" s="83"/>
      <c r="D18" s="94" t="s">
        <v>32</v>
      </c>
      <c r="E18" s="109">
        <v>3194</v>
      </c>
      <c r="F18" s="82">
        <v>5.7</v>
      </c>
      <c r="G18" s="110">
        <v>22992</v>
      </c>
      <c r="H18" s="111">
        <v>5.2</v>
      </c>
      <c r="I18" s="112">
        <v>0.5</v>
      </c>
      <c r="J18" s="113">
        <v>9.615384615384615</v>
      </c>
      <c r="K18" s="82"/>
      <c r="L18" s="83"/>
      <c r="M18" s="94" t="s">
        <v>32</v>
      </c>
      <c r="N18" s="114">
        <v>454</v>
      </c>
      <c r="O18" s="115">
        <v>5.8</v>
      </c>
      <c r="P18" s="116">
        <v>1742</v>
      </c>
      <c r="Q18" s="115">
        <v>5.3</v>
      </c>
      <c r="R18" s="117">
        <v>0.5</v>
      </c>
      <c r="S18" s="118">
        <v>9.433962264150944</v>
      </c>
      <c r="T18" s="82"/>
      <c r="U18" s="83"/>
      <c r="V18" s="94" t="s">
        <v>32</v>
      </c>
      <c r="W18" s="114">
        <v>281</v>
      </c>
      <c r="X18" s="115">
        <v>9</v>
      </c>
      <c r="Y18" s="116">
        <v>1441</v>
      </c>
      <c r="Z18" s="115">
        <v>7.7</v>
      </c>
      <c r="AA18" s="117">
        <v>1.2999999999999998</v>
      </c>
      <c r="AB18" s="118">
        <v>16.88311688311688</v>
      </c>
      <c r="AC18" s="82"/>
      <c r="AD18" s="83"/>
      <c r="AE18" s="94" t="s">
        <v>32</v>
      </c>
      <c r="AF18" s="114">
        <v>731</v>
      </c>
      <c r="AG18" s="115">
        <v>5.6</v>
      </c>
      <c r="AH18" s="116">
        <v>2372</v>
      </c>
      <c r="AI18" s="115">
        <v>5</v>
      </c>
      <c r="AJ18" s="117">
        <v>0.59999999999999964</v>
      </c>
      <c r="AK18" s="118">
        <v>11.999999999999993</v>
      </c>
      <c r="AL18" s="82"/>
      <c r="AM18" s="83"/>
      <c r="AN18" s="94" t="s">
        <v>32</v>
      </c>
      <c r="AO18" s="114">
        <v>261</v>
      </c>
      <c r="AP18" s="115">
        <v>5.0999999999999996</v>
      </c>
      <c r="AQ18" s="116">
        <v>1741</v>
      </c>
      <c r="AR18" s="115">
        <v>4.2</v>
      </c>
      <c r="AS18" s="117">
        <v>0.89999999999999947</v>
      </c>
      <c r="AT18" s="118">
        <v>21.428571428571416</v>
      </c>
      <c r="AU18" s="82"/>
      <c r="AV18" s="83"/>
      <c r="AW18" s="94" t="s">
        <v>32</v>
      </c>
      <c r="AX18" s="114">
        <v>126</v>
      </c>
      <c r="AY18" s="115">
        <v>7.6</v>
      </c>
      <c r="AZ18" s="116">
        <v>666</v>
      </c>
      <c r="BA18" s="115">
        <v>6.2</v>
      </c>
      <c r="BB18" s="117">
        <v>1.3999999999999995</v>
      </c>
      <c r="BC18" s="118">
        <v>22.580645161290313</v>
      </c>
      <c r="BD18" s="82"/>
      <c r="BE18" s="83"/>
      <c r="BF18" s="94" t="s">
        <v>32</v>
      </c>
      <c r="BG18" s="114">
        <v>163</v>
      </c>
      <c r="BH18" s="115">
        <v>8.3000000000000007</v>
      </c>
      <c r="BI18" s="116">
        <v>551</v>
      </c>
      <c r="BJ18" s="115">
        <v>6.2</v>
      </c>
      <c r="BK18" s="117">
        <v>2.1000000000000005</v>
      </c>
      <c r="BL18" s="118">
        <v>33.870967741935495</v>
      </c>
      <c r="BM18" s="82"/>
      <c r="BN18" s="83"/>
      <c r="BO18" s="94" t="s">
        <v>32</v>
      </c>
      <c r="BP18" s="114">
        <v>163</v>
      </c>
      <c r="BQ18" s="115">
        <v>4.8</v>
      </c>
      <c r="BR18" s="116">
        <v>493</v>
      </c>
      <c r="BS18" s="115">
        <v>5.5</v>
      </c>
      <c r="BT18" s="117">
        <v>-0.70000000000000018</v>
      </c>
      <c r="BU18" s="118">
        <v>-12.727272727272732</v>
      </c>
      <c r="BV18" s="82"/>
      <c r="BW18" s="83"/>
      <c r="BX18" s="94" t="s">
        <v>32</v>
      </c>
      <c r="BY18" s="114">
        <v>374</v>
      </c>
      <c r="BZ18" s="115">
        <v>4.5</v>
      </c>
      <c r="CA18" s="116">
        <v>1034</v>
      </c>
      <c r="CB18" s="115">
        <v>4.7</v>
      </c>
      <c r="CC18" s="117">
        <v>-0.20000000000000018</v>
      </c>
      <c r="CD18" s="118">
        <v>-4.2553191489361737</v>
      </c>
      <c r="CE18" s="82"/>
      <c r="CF18" s="83"/>
      <c r="CG18" s="94" t="s">
        <v>32</v>
      </c>
      <c r="CH18" s="114">
        <v>70</v>
      </c>
      <c r="CI18" s="115">
        <v>6</v>
      </c>
      <c r="CJ18" s="116">
        <v>550</v>
      </c>
      <c r="CK18" s="115">
        <v>4.5999999999999996</v>
      </c>
      <c r="CL18" s="117">
        <v>1.4000000000000004</v>
      </c>
      <c r="CM18" s="118">
        <v>30.434782608695659</v>
      </c>
      <c r="CN18" s="82"/>
      <c r="CO18" s="83"/>
      <c r="CP18" s="94" t="s">
        <v>32</v>
      </c>
      <c r="CQ18" s="114">
        <v>171</v>
      </c>
      <c r="CR18" s="115">
        <v>5</v>
      </c>
      <c r="CS18" s="116">
        <v>905</v>
      </c>
      <c r="CT18" s="115">
        <v>5.2</v>
      </c>
      <c r="CU18" s="117">
        <v>-0.20000000000000018</v>
      </c>
      <c r="CV18" s="118">
        <v>-3.8461538461538494</v>
      </c>
      <c r="CW18" s="82"/>
      <c r="CX18" s="83"/>
      <c r="CY18" s="94" t="s">
        <v>32</v>
      </c>
      <c r="CZ18" s="114">
        <v>115</v>
      </c>
      <c r="DA18" s="115">
        <v>8</v>
      </c>
      <c r="DB18" s="116">
        <v>585</v>
      </c>
      <c r="DC18" s="115">
        <v>8.6999999999999993</v>
      </c>
      <c r="DD18" s="117">
        <v>-0.69999999999999929</v>
      </c>
      <c r="DE18" s="118">
        <v>-8.0459770114942462</v>
      </c>
    </row>
    <row r="19" spans="1:109" s="108" customFormat="1" ht="17.100000000000001" customHeight="1" x14ac:dyDescent="0.25">
      <c r="A19" s="122" t="s">
        <v>42</v>
      </c>
      <c r="C19" s="83"/>
      <c r="D19" s="94" t="s">
        <v>34</v>
      </c>
      <c r="E19" s="109">
        <v>6700</v>
      </c>
      <c r="F19" s="82">
        <v>12</v>
      </c>
      <c r="G19" s="110">
        <v>58552</v>
      </c>
      <c r="H19" s="111">
        <v>13.3</v>
      </c>
      <c r="I19" s="112">
        <v>-1.3000000000000007</v>
      </c>
      <c r="J19" s="113">
        <v>-9.7744360902255689</v>
      </c>
      <c r="K19" s="82"/>
      <c r="L19" s="83"/>
      <c r="M19" s="94" t="s">
        <v>34</v>
      </c>
      <c r="N19" s="114">
        <v>919</v>
      </c>
      <c r="O19" s="115">
        <v>11.7</v>
      </c>
      <c r="P19" s="116">
        <v>4514</v>
      </c>
      <c r="Q19" s="115">
        <v>13.6</v>
      </c>
      <c r="R19" s="117">
        <v>-1.9000000000000004</v>
      </c>
      <c r="S19" s="118">
        <v>-13.970588235294121</v>
      </c>
      <c r="T19" s="82"/>
      <c r="U19" s="83"/>
      <c r="V19" s="94" t="s">
        <v>34</v>
      </c>
      <c r="W19" s="114">
        <v>388</v>
      </c>
      <c r="X19" s="115">
        <v>12.4</v>
      </c>
      <c r="Y19" s="116">
        <v>2975</v>
      </c>
      <c r="Z19" s="115">
        <v>15.8</v>
      </c>
      <c r="AA19" s="117">
        <v>-3.4000000000000004</v>
      </c>
      <c r="AB19" s="118">
        <v>-21.518987341772153</v>
      </c>
      <c r="AC19" s="82"/>
      <c r="AD19" s="83"/>
      <c r="AE19" s="94" t="s">
        <v>34</v>
      </c>
      <c r="AF19" s="114">
        <v>1330</v>
      </c>
      <c r="AG19" s="115">
        <v>10.1</v>
      </c>
      <c r="AH19" s="116">
        <v>6295</v>
      </c>
      <c r="AI19" s="115">
        <v>13.2</v>
      </c>
      <c r="AJ19" s="117">
        <v>-3.0999999999999996</v>
      </c>
      <c r="AK19" s="118">
        <v>-23.484848484848484</v>
      </c>
      <c r="AL19" s="82"/>
      <c r="AM19" s="83"/>
      <c r="AN19" s="94" t="s">
        <v>34</v>
      </c>
      <c r="AO19" s="114">
        <v>953</v>
      </c>
      <c r="AP19" s="115">
        <v>18.8</v>
      </c>
      <c r="AQ19" s="116">
        <v>5227</v>
      </c>
      <c r="AR19" s="115">
        <v>12.6</v>
      </c>
      <c r="AS19" s="117">
        <v>6.2000000000000011</v>
      </c>
      <c r="AT19" s="118">
        <v>49.206349206349216</v>
      </c>
      <c r="AU19" s="82"/>
      <c r="AV19" s="83"/>
      <c r="AW19" s="94" t="s">
        <v>34</v>
      </c>
      <c r="AX19" s="114">
        <v>225</v>
      </c>
      <c r="AY19" s="115">
        <v>13.6</v>
      </c>
      <c r="AZ19" s="116">
        <v>1686</v>
      </c>
      <c r="BA19" s="115">
        <v>15.6</v>
      </c>
      <c r="BB19" s="117">
        <v>-2</v>
      </c>
      <c r="BC19" s="118">
        <v>-12.820512820512823</v>
      </c>
      <c r="BD19" s="82"/>
      <c r="BE19" s="83"/>
      <c r="BF19" s="94" t="s">
        <v>34</v>
      </c>
      <c r="BG19" s="114">
        <v>287</v>
      </c>
      <c r="BH19" s="115">
        <v>14.6</v>
      </c>
      <c r="BI19" s="116">
        <v>1295</v>
      </c>
      <c r="BJ19" s="115">
        <v>14.6</v>
      </c>
      <c r="BK19" s="117">
        <v>0</v>
      </c>
      <c r="BL19" s="118">
        <v>0</v>
      </c>
      <c r="BM19" s="82"/>
      <c r="BN19" s="83"/>
      <c r="BO19" s="94" t="s">
        <v>34</v>
      </c>
      <c r="BP19" s="114">
        <v>467</v>
      </c>
      <c r="BQ19" s="115">
        <v>13.7</v>
      </c>
      <c r="BR19" s="116">
        <v>1429</v>
      </c>
      <c r="BS19" s="115">
        <v>15.8</v>
      </c>
      <c r="BT19" s="117">
        <v>-2.1000000000000014</v>
      </c>
      <c r="BU19" s="118">
        <v>-13.29113924050634</v>
      </c>
      <c r="BV19" s="82"/>
      <c r="BW19" s="83"/>
      <c r="BX19" s="94" t="s">
        <v>34</v>
      </c>
      <c r="BY19" s="114">
        <v>805</v>
      </c>
      <c r="BZ19" s="115">
        <v>9.6</v>
      </c>
      <c r="CA19" s="116">
        <v>2558</v>
      </c>
      <c r="CB19" s="115">
        <v>11.7</v>
      </c>
      <c r="CC19" s="117">
        <v>-2.0999999999999996</v>
      </c>
      <c r="CD19" s="118">
        <v>-17.948717948717945</v>
      </c>
      <c r="CE19" s="82"/>
      <c r="CF19" s="83"/>
      <c r="CG19" s="94" t="s">
        <v>34</v>
      </c>
      <c r="CH19" s="114">
        <v>161</v>
      </c>
      <c r="CI19" s="115">
        <v>13.7</v>
      </c>
      <c r="CJ19" s="116">
        <v>1623</v>
      </c>
      <c r="CK19" s="115">
        <v>13.7</v>
      </c>
      <c r="CL19" s="117">
        <v>0</v>
      </c>
      <c r="CM19" s="118">
        <v>0</v>
      </c>
      <c r="CN19" s="82"/>
      <c r="CO19" s="83"/>
      <c r="CP19" s="94" t="s">
        <v>34</v>
      </c>
      <c r="CQ19" s="114">
        <v>341</v>
      </c>
      <c r="CR19" s="115">
        <v>9.9</v>
      </c>
      <c r="CS19" s="116">
        <v>2394</v>
      </c>
      <c r="CT19" s="115">
        <v>13.8</v>
      </c>
      <c r="CU19" s="117">
        <v>-3.9000000000000004</v>
      </c>
      <c r="CV19" s="118">
        <v>-28.260869565217394</v>
      </c>
      <c r="CW19" s="82"/>
      <c r="CX19" s="83"/>
      <c r="CY19" s="94" t="s">
        <v>34</v>
      </c>
      <c r="CZ19" s="114">
        <v>167</v>
      </c>
      <c r="DA19" s="115">
        <v>11.7</v>
      </c>
      <c r="DB19" s="116">
        <v>964</v>
      </c>
      <c r="DC19" s="115">
        <v>14.4</v>
      </c>
      <c r="DD19" s="117">
        <v>-2.7000000000000011</v>
      </c>
      <c r="DE19" s="118">
        <v>-18.750000000000007</v>
      </c>
    </row>
    <row r="20" spans="1:109" s="108" customFormat="1" ht="17.100000000000001" customHeight="1" x14ac:dyDescent="0.25">
      <c r="A20" s="122" t="s">
        <v>44</v>
      </c>
      <c r="C20" s="83"/>
      <c r="D20" s="94" t="s">
        <v>35</v>
      </c>
      <c r="E20" s="109">
        <v>8203</v>
      </c>
      <c r="F20" s="82">
        <v>14.7</v>
      </c>
      <c r="G20" s="110">
        <v>75354</v>
      </c>
      <c r="H20" s="111">
        <v>17.100000000000001</v>
      </c>
      <c r="I20" s="112">
        <v>-2.4000000000000021</v>
      </c>
      <c r="J20" s="113">
        <v>-14.035087719298255</v>
      </c>
      <c r="K20" s="82"/>
      <c r="L20" s="83"/>
      <c r="M20" s="94" t="s">
        <v>35</v>
      </c>
      <c r="N20" s="114">
        <v>1127</v>
      </c>
      <c r="O20" s="115">
        <v>14.4</v>
      </c>
      <c r="P20" s="116">
        <v>5417</v>
      </c>
      <c r="Q20" s="115">
        <v>16.3</v>
      </c>
      <c r="R20" s="117">
        <v>-1.9000000000000004</v>
      </c>
      <c r="S20" s="118">
        <v>-11.656441717791413</v>
      </c>
      <c r="T20" s="82"/>
      <c r="U20" s="83"/>
      <c r="V20" s="94" t="s">
        <v>35</v>
      </c>
      <c r="W20" s="114">
        <v>368</v>
      </c>
      <c r="X20" s="115">
        <v>11.8</v>
      </c>
      <c r="Y20" s="116">
        <v>2579</v>
      </c>
      <c r="Z20" s="115">
        <v>13.7</v>
      </c>
      <c r="AA20" s="117">
        <v>-1.8999999999999986</v>
      </c>
      <c r="AB20" s="118">
        <v>-13.868613138686122</v>
      </c>
      <c r="AC20" s="82"/>
      <c r="AD20" s="83"/>
      <c r="AE20" s="94" t="s">
        <v>35</v>
      </c>
      <c r="AF20" s="114">
        <v>1944</v>
      </c>
      <c r="AG20" s="115">
        <v>14.8</v>
      </c>
      <c r="AH20" s="116">
        <v>8239</v>
      </c>
      <c r="AI20" s="115">
        <v>17.3</v>
      </c>
      <c r="AJ20" s="117">
        <v>-2.5</v>
      </c>
      <c r="AK20" s="118">
        <v>-14.450867052023121</v>
      </c>
      <c r="AL20" s="82"/>
      <c r="AM20" s="83"/>
      <c r="AN20" s="94" t="s">
        <v>35</v>
      </c>
      <c r="AO20" s="114">
        <v>572</v>
      </c>
      <c r="AP20" s="115">
        <v>11.3</v>
      </c>
      <c r="AQ20" s="116">
        <v>7039</v>
      </c>
      <c r="AR20" s="115">
        <v>17</v>
      </c>
      <c r="AS20" s="117">
        <v>-5.6999999999999993</v>
      </c>
      <c r="AT20" s="118">
        <v>-33.529411764705877</v>
      </c>
      <c r="AU20" s="82"/>
      <c r="AV20" s="83"/>
      <c r="AW20" s="94" t="s">
        <v>35</v>
      </c>
      <c r="AX20" s="114">
        <v>225</v>
      </c>
      <c r="AY20" s="115">
        <v>13.6</v>
      </c>
      <c r="AZ20" s="116">
        <v>1677</v>
      </c>
      <c r="BA20" s="115">
        <v>15.5</v>
      </c>
      <c r="BB20" s="117">
        <v>-1.9000000000000004</v>
      </c>
      <c r="BC20" s="118">
        <v>-12.258064516129034</v>
      </c>
      <c r="BD20" s="82"/>
      <c r="BE20" s="83"/>
      <c r="BF20" s="94" t="s">
        <v>35</v>
      </c>
      <c r="BG20" s="114">
        <v>257</v>
      </c>
      <c r="BH20" s="115">
        <v>13.1</v>
      </c>
      <c r="BI20" s="116">
        <v>1325</v>
      </c>
      <c r="BJ20" s="115">
        <v>15</v>
      </c>
      <c r="BK20" s="117">
        <v>-1.9000000000000004</v>
      </c>
      <c r="BL20" s="118">
        <v>-12.666666666666668</v>
      </c>
      <c r="BM20" s="82"/>
      <c r="BN20" s="83"/>
      <c r="BO20" s="94" t="s">
        <v>35</v>
      </c>
      <c r="BP20" s="114">
        <v>584</v>
      </c>
      <c r="BQ20" s="115">
        <v>17.2</v>
      </c>
      <c r="BR20" s="116">
        <v>1462</v>
      </c>
      <c r="BS20" s="115">
        <v>16.2</v>
      </c>
      <c r="BT20" s="117">
        <v>1</v>
      </c>
      <c r="BU20" s="118">
        <v>6.1728395061728403</v>
      </c>
      <c r="BV20" s="82"/>
      <c r="BW20" s="83"/>
      <c r="BX20" s="94" t="s">
        <v>35</v>
      </c>
      <c r="BY20" s="114">
        <v>1398</v>
      </c>
      <c r="BZ20" s="115">
        <v>16.7</v>
      </c>
      <c r="CA20" s="116">
        <v>3637</v>
      </c>
      <c r="CB20" s="115">
        <v>16.7</v>
      </c>
      <c r="CC20" s="117">
        <v>0</v>
      </c>
      <c r="CD20" s="118">
        <v>0</v>
      </c>
      <c r="CE20" s="82"/>
      <c r="CF20" s="83"/>
      <c r="CG20" s="94" t="s">
        <v>35</v>
      </c>
      <c r="CH20" s="114">
        <v>185</v>
      </c>
      <c r="CI20" s="115">
        <v>15.8</v>
      </c>
      <c r="CJ20" s="116">
        <v>2344</v>
      </c>
      <c r="CK20" s="115">
        <v>19.8</v>
      </c>
      <c r="CL20" s="117">
        <v>-4</v>
      </c>
      <c r="CM20" s="118">
        <v>-20.202020202020201</v>
      </c>
      <c r="CN20" s="82"/>
      <c r="CO20" s="83"/>
      <c r="CP20" s="94" t="s">
        <v>35</v>
      </c>
      <c r="CQ20" s="114">
        <v>492</v>
      </c>
      <c r="CR20" s="115">
        <v>14.4</v>
      </c>
      <c r="CS20" s="116">
        <v>2732</v>
      </c>
      <c r="CT20" s="115">
        <v>15.7</v>
      </c>
      <c r="CU20" s="117">
        <v>-1.2999999999999989</v>
      </c>
      <c r="CV20" s="118">
        <v>-8.2802547770700574</v>
      </c>
      <c r="CW20" s="82"/>
      <c r="CX20" s="83"/>
      <c r="CY20" s="94" t="s">
        <v>35</v>
      </c>
      <c r="CZ20" s="114">
        <v>149</v>
      </c>
      <c r="DA20" s="115">
        <v>10.4</v>
      </c>
      <c r="DB20" s="116">
        <v>595</v>
      </c>
      <c r="DC20" s="115">
        <v>8.9</v>
      </c>
      <c r="DD20" s="117">
        <v>1.5</v>
      </c>
      <c r="DE20" s="118">
        <v>16.853932584269664</v>
      </c>
    </row>
    <row r="21" spans="1:109" s="108" customFormat="1" ht="17.100000000000001" customHeight="1" x14ac:dyDescent="0.25">
      <c r="A21" s="122" t="s">
        <v>45</v>
      </c>
      <c r="C21" s="83"/>
      <c r="D21" s="94" t="s">
        <v>37</v>
      </c>
      <c r="E21" s="109">
        <v>6778</v>
      </c>
      <c r="F21" s="82">
        <v>12.1</v>
      </c>
      <c r="G21" s="110">
        <v>58857</v>
      </c>
      <c r="H21" s="111">
        <v>13.4</v>
      </c>
      <c r="I21" s="112">
        <v>-1.3000000000000007</v>
      </c>
      <c r="J21" s="113">
        <v>-9.7014925373134364</v>
      </c>
      <c r="K21" s="82"/>
      <c r="L21" s="83"/>
      <c r="M21" s="94" t="s">
        <v>37</v>
      </c>
      <c r="N21" s="114">
        <v>1002</v>
      </c>
      <c r="O21" s="115">
        <v>12.8</v>
      </c>
      <c r="P21" s="116">
        <v>4142</v>
      </c>
      <c r="Q21" s="115">
        <v>12.5</v>
      </c>
      <c r="R21" s="117">
        <v>0.30000000000000071</v>
      </c>
      <c r="S21" s="118">
        <v>2.4000000000000057</v>
      </c>
      <c r="T21" s="82"/>
      <c r="U21" s="83"/>
      <c r="V21" s="94" t="s">
        <v>37</v>
      </c>
      <c r="W21" s="114">
        <v>319</v>
      </c>
      <c r="X21" s="115">
        <v>10.199999999999999</v>
      </c>
      <c r="Y21" s="116">
        <v>1786</v>
      </c>
      <c r="Z21" s="115">
        <v>9.5</v>
      </c>
      <c r="AA21" s="117">
        <v>0.69999999999999929</v>
      </c>
      <c r="AB21" s="118">
        <v>7.3684210526315717</v>
      </c>
      <c r="AC21" s="82"/>
      <c r="AD21" s="83"/>
      <c r="AE21" s="94" t="s">
        <v>37</v>
      </c>
      <c r="AF21" s="114">
        <v>1542</v>
      </c>
      <c r="AG21" s="115">
        <v>11.7</v>
      </c>
      <c r="AH21" s="116">
        <v>5543</v>
      </c>
      <c r="AI21" s="115">
        <v>11.6</v>
      </c>
      <c r="AJ21" s="117">
        <v>9.9999999999999645E-2</v>
      </c>
      <c r="AK21" s="118">
        <v>0.86206896551723844</v>
      </c>
      <c r="AL21" s="82"/>
      <c r="AM21" s="83"/>
      <c r="AN21" s="94" t="s">
        <v>37</v>
      </c>
      <c r="AO21" s="114">
        <v>623</v>
      </c>
      <c r="AP21" s="115">
        <v>12.3</v>
      </c>
      <c r="AQ21" s="116">
        <v>5285</v>
      </c>
      <c r="AR21" s="115">
        <v>12.8</v>
      </c>
      <c r="AS21" s="117">
        <v>-0.5</v>
      </c>
      <c r="AT21" s="118">
        <v>-3.90625</v>
      </c>
      <c r="AU21" s="82"/>
      <c r="AV21" s="83"/>
      <c r="AW21" s="94" t="s">
        <v>37</v>
      </c>
      <c r="AX21" s="114">
        <v>199</v>
      </c>
      <c r="AY21" s="115">
        <v>12</v>
      </c>
      <c r="AZ21" s="116">
        <v>1104</v>
      </c>
      <c r="BA21" s="115">
        <v>10.199999999999999</v>
      </c>
      <c r="BB21" s="117">
        <v>1.8000000000000007</v>
      </c>
      <c r="BC21" s="118">
        <v>17.64705882352942</v>
      </c>
      <c r="BD21" s="82"/>
      <c r="BE21" s="83"/>
      <c r="BF21" s="94" t="s">
        <v>37</v>
      </c>
      <c r="BG21" s="114">
        <v>238</v>
      </c>
      <c r="BH21" s="115">
        <v>12.1</v>
      </c>
      <c r="BI21" s="116">
        <v>983</v>
      </c>
      <c r="BJ21" s="115">
        <v>11.1</v>
      </c>
      <c r="BK21" s="117">
        <v>1</v>
      </c>
      <c r="BL21" s="118">
        <v>9.0090090090090094</v>
      </c>
      <c r="BM21" s="82"/>
      <c r="BN21" s="83"/>
      <c r="BO21" s="94" t="s">
        <v>37</v>
      </c>
      <c r="BP21" s="114">
        <v>376</v>
      </c>
      <c r="BQ21" s="115">
        <v>11.1</v>
      </c>
      <c r="BR21" s="116">
        <v>1000</v>
      </c>
      <c r="BS21" s="115">
        <v>11.1</v>
      </c>
      <c r="BT21" s="117">
        <v>0</v>
      </c>
      <c r="BU21" s="118">
        <v>0</v>
      </c>
      <c r="BV21" s="82"/>
      <c r="BW21" s="83"/>
      <c r="BX21" s="94" t="s">
        <v>37</v>
      </c>
      <c r="BY21" s="114">
        <v>1022</v>
      </c>
      <c r="BZ21" s="115">
        <v>12.2</v>
      </c>
      <c r="CA21" s="116">
        <v>2708</v>
      </c>
      <c r="CB21" s="115">
        <v>12.4</v>
      </c>
      <c r="CC21" s="117">
        <v>-0.20000000000000107</v>
      </c>
      <c r="CD21" s="118">
        <v>-1.6129032258064602</v>
      </c>
      <c r="CE21" s="82"/>
      <c r="CF21" s="83"/>
      <c r="CG21" s="94" t="s">
        <v>37</v>
      </c>
      <c r="CH21" s="114">
        <v>206</v>
      </c>
      <c r="CI21" s="115">
        <v>17.5</v>
      </c>
      <c r="CJ21" s="116">
        <v>1707</v>
      </c>
      <c r="CK21" s="115">
        <v>14.4</v>
      </c>
      <c r="CL21" s="117">
        <v>3.0999999999999996</v>
      </c>
      <c r="CM21" s="118">
        <v>21.527777777777775</v>
      </c>
      <c r="CN21" s="82"/>
      <c r="CO21" s="83"/>
      <c r="CP21" s="94" t="s">
        <v>37</v>
      </c>
      <c r="CQ21" s="114">
        <v>423</v>
      </c>
      <c r="CR21" s="115">
        <v>12.3</v>
      </c>
      <c r="CS21" s="116">
        <v>2049</v>
      </c>
      <c r="CT21" s="115">
        <v>11.8</v>
      </c>
      <c r="CU21" s="117">
        <v>0.5</v>
      </c>
      <c r="CV21" s="118">
        <v>4.2372881355932197</v>
      </c>
      <c r="CW21" s="82"/>
      <c r="CX21" s="83"/>
      <c r="CY21" s="94" t="s">
        <v>37</v>
      </c>
      <c r="CZ21" s="114">
        <v>209</v>
      </c>
      <c r="DA21" s="115">
        <v>14.6</v>
      </c>
      <c r="DB21" s="116">
        <v>1033</v>
      </c>
      <c r="DC21" s="115">
        <v>15.4</v>
      </c>
      <c r="DD21" s="117">
        <v>-0.80000000000000071</v>
      </c>
      <c r="DE21" s="118">
        <v>-5.1948051948051992</v>
      </c>
    </row>
    <row r="22" spans="1:109" s="108" customFormat="1" ht="17.100000000000001" customHeight="1" x14ac:dyDescent="0.25">
      <c r="C22" s="83"/>
      <c r="D22" s="94" t="s">
        <v>39</v>
      </c>
      <c r="E22" s="109">
        <v>6306</v>
      </c>
      <c r="F22" s="82">
        <v>11.3</v>
      </c>
      <c r="G22" s="110">
        <v>45576</v>
      </c>
      <c r="H22" s="111">
        <v>10.4</v>
      </c>
      <c r="I22" s="112">
        <v>0.90000000000000036</v>
      </c>
      <c r="J22" s="113">
        <v>8.6538461538461569</v>
      </c>
      <c r="K22" s="82"/>
      <c r="L22" s="83"/>
      <c r="M22" s="94" t="s">
        <v>39</v>
      </c>
      <c r="N22" s="114">
        <v>911</v>
      </c>
      <c r="O22" s="115">
        <v>11.6</v>
      </c>
      <c r="P22" s="116">
        <v>3594</v>
      </c>
      <c r="Q22" s="115">
        <v>10.8</v>
      </c>
      <c r="R22" s="117">
        <v>0.79999999999999893</v>
      </c>
      <c r="S22" s="118">
        <v>7.4074074074073977</v>
      </c>
      <c r="T22" s="82"/>
      <c r="U22" s="83"/>
      <c r="V22" s="94" t="s">
        <v>39</v>
      </c>
      <c r="W22" s="114">
        <v>345</v>
      </c>
      <c r="X22" s="115">
        <v>11</v>
      </c>
      <c r="Y22" s="116">
        <v>1942</v>
      </c>
      <c r="Z22" s="115">
        <v>10.3</v>
      </c>
      <c r="AA22" s="117">
        <v>0.69999999999999929</v>
      </c>
      <c r="AB22" s="118">
        <v>6.7961165048543615</v>
      </c>
      <c r="AC22" s="82"/>
      <c r="AD22" s="83"/>
      <c r="AE22" s="94" t="s">
        <v>39</v>
      </c>
      <c r="AF22" s="114">
        <v>1619</v>
      </c>
      <c r="AG22" s="115">
        <v>12.3</v>
      </c>
      <c r="AH22" s="116">
        <v>5063</v>
      </c>
      <c r="AI22" s="115">
        <v>10.6</v>
      </c>
      <c r="AJ22" s="117">
        <v>1.7000000000000011</v>
      </c>
      <c r="AK22" s="118">
        <v>16.037735849056613</v>
      </c>
      <c r="AL22" s="82"/>
      <c r="AM22" s="83"/>
      <c r="AN22" s="94" t="s">
        <v>39</v>
      </c>
      <c r="AO22" s="114">
        <v>558</v>
      </c>
      <c r="AP22" s="115">
        <v>11</v>
      </c>
      <c r="AQ22" s="116">
        <v>4555</v>
      </c>
      <c r="AR22" s="115">
        <v>11</v>
      </c>
      <c r="AS22" s="117">
        <v>0</v>
      </c>
      <c r="AT22" s="118">
        <v>0</v>
      </c>
      <c r="AU22" s="82"/>
      <c r="AV22" s="83"/>
      <c r="AW22" s="94" t="s">
        <v>39</v>
      </c>
      <c r="AX22" s="114">
        <v>161</v>
      </c>
      <c r="AY22" s="115">
        <v>9.6999999999999993</v>
      </c>
      <c r="AZ22" s="116">
        <v>1116</v>
      </c>
      <c r="BA22" s="115">
        <v>10.3</v>
      </c>
      <c r="BB22" s="117">
        <v>-0.60000000000000142</v>
      </c>
      <c r="BC22" s="118">
        <v>-5.8252427184466153</v>
      </c>
      <c r="BD22" s="82"/>
      <c r="BE22" s="83"/>
      <c r="BF22" s="94" t="s">
        <v>39</v>
      </c>
      <c r="BG22" s="114">
        <v>220</v>
      </c>
      <c r="BH22" s="115">
        <v>11.2</v>
      </c>
      <c r="BI22" s="116">
        <v>1027</v>
      </c>
      <c r="BJ22" s="115">
        <v>11.6</v>
      </c>
      <c r="BK22" s="117">
        <v>-0.40000000000000036</v>
      </c>
      <c r="BL22" s="118">
        <v>-3.4482758620689689</v>
      </c>
      <c r="BM22" s="82"/>
      <c r="BN22" s="83"/>
      <c r="BO22" s="94" t="s">
        <v>39</v>
      </c>
      <c r="BP22" s="114">
        <v>343</v>
      </c>
      <c r="BQ22" s="115">
        <v>10.1</v>
      </c>
      <c r="BR22" s="116">
        <v>918</v>
      </c>
      <c r="BS22" s="115">
        <v>10.199999999999999</v>
      </c>
      <c r="BT22" s="117">
        <v>-9.9999999999999645E-2</v>
      </c>
      <c r="BU22" s="118">
        <v>-0.98039215686274161</v>
      </c>
      <c r="BV22" s="82"/>
      <c r="BW22" s="83"/>
      <c r="BX22" s="94" t="s">
        <v>39</v>
      </c>
      <c r="BY22" s="114">
        <v>907</v>
      </c>
      <c r="BZ22" s="115">
        <v>10.8</v>
      </c>
      <c r="CA22" s="116">
        <v>2250</v>
      </c>
      <c r="CB22" s="115">
        <v>10.3</v>
      </c>
      <c r="CC22" s="117">
        <v>0.5</v>
      </c>
      <c r="CD22" s="118">
        <v>4.8543689320388346</v>
      </c>
      <c r="CE22" s="82"/>
      <c r="CF22" s="83"/>
      <c r="CG22" s="94" t="s">
        <v>39</v>
      </c>
      <c r="CH22" s="114">
        <v>97</v>
      </c>
      <c r="CI22" s="115">
        <v>8.3000000000000007</v>
      </c>
      <c r="CJ22" s="116">
        <v>1098</v>
      </c>
      <c r="CK22" s="115">
        <v>9.3000000000000007</v>
      </c>
      <c r="CL22" s="117">
        <v>-1</v>
      </c>
      <c r="CM22" s="118">
        <v>-10.75268817204301</v>
      </c>
      <c r="CN22" s="82"/>
      <c r="CO22" s="83"/>
      <c r="CP22" s="94" t="s">
        <v>39</v>
      </c>
      <c r="CQ22" s="114">
        <v>430</v>
      </c>
      <c r="CR22" s="115">
        <v>12.5</v>
      </c>
      <c r="CS22" s="116">
        <v>1932</v>
      </c>
      <c r="CT22" s="115">
        <v>11.1</v>
      </c>
      <c r="CU22" s="117">
        <v>1.4000000000000004</v>
      </c>
      <c r="CV22" s="118">
        <v>12.612612612612617</v>
      </c>
      <c r="CW22" s="82"/>
      <c r="CX22" s="83"/>
      <c r="CY22" s="94" t="s">
        <v>39</v>
      </c>
      <c r="CZ22" s="114">
        <v>201</v>
      </c>
      <c r="DA22" s="115">
        <v>14</v>
      </c>
      <c r="DB22" s="116">
        <v>882</v>
      </c>
      <c r="DC22" s="115">
        <v>13.1</v>
      </c>
      <c r="DD22" s="117">
        <v>0.90000000000000036</v>
      </c>
      <c r="DE22" s="118">
        <v>6.8702290076335908</v>
      </c>
    </row>
    <row r="23" spans="1:109" s="108" customFormat="1" ht="17.100000000000001" customHeight="1" x14ac:dyDescent="0.25">
      <c r="A23" s="93"/>
      <c r="C23" s="83"/>
      <c r="D23" s="94" t="s">
        <v>41</v>
      </c>
      <c r="E23" s="109">
        <v>6046</v>
      </c>
      <c r="F23" s="82">
        <v>10.8</v>
      </c>
      <c r="G23" s="110">
        <v>44524</v>
      </c>
      <c r="H23" s="111">
        <v>10.1</v>
      </c>
      <c r="I23" s="112">
        <v>0.70000000000000107</v>
      </c>
      <c r="J23" s="113">
        <v>6.9306930693069413</v>
      </c>
      <c r="K23" s="82"/>
      <c r="L23" s="83"/>
      <c r="M23" s="94" t="s">
        <v>41</v>
      </c>
      <c r="N23" s="114">
        <v>822</v>
      </c>
      <c r="O23" s="115">
        <v>10.5</v>
      </c>
      <c r="P23" s="116">
        <v>3422</v>
      </c>
      <c r="Q23" s="115">
        <v>10.3</v>
      </c>
      <c r="R23" s="117">
        <v>0.19999999999999929</v>
      </c>
      <c r="S23" s="118">
        <v>1.9417475728155269</v>
      </c>
      <c r="T23" s="82"/>
      <c r="U23" s="83"/>
      <c r="V23" s="94" t="s">
        <v>41</v>
      </c>
      <c r="W23" s="114">
        <v>388</v>
      </c>
      <c r="X23" s="115">
        <v>12.4</v>
      </c>
      <c r="Y23" s="116">
        <v>2339</v>
      </c>
      <c r="Z23" s="115">
        <v>12.5</v>
      </c>
      <c r="AA23" s="117">
        <v>-9.9999999999999645E-2</v>
      </c>
      <c r="AB23" s="118">
        <v>-0.79999999999999727</v>
      </c>
      <c r="AC23" s="82"/>
      <c r="AD23" s="83"/>
      <c r="AE23" s="94" t="s">
        <v>41</v>
      </c>
      <c r="AF23" s="114">
        <v>1509</v>
      </c>
      <c r="AG23" s="115">
        <v>11.5</v>
      </c>
      <c r="AH23" s="116">
        <v>4746</v>
      </c>
      <c r="AI23" s="115">
        <v>9.9</v>
      </c>
      <c r="AJ23" s="117">
        <v>1.5999999999999996</v>
      </c>
      <c r="AK23" s="118">
        <v>16.161616161616159</v>
      </c>
      <c r="AL23" s="82"/>
      <c r="AM23" s="83"/>
      <c r="AN23" s="94" t="s">
        <v>41</v>
      </c>
      <c r="AO23" s="114">
        <v>441</v>
      </c>
      <c r="AP23" s="115">
        <v>8.6999999999999993</v>
      </c>
      <c r="AQ23" s="116">
        <v>4019</v>
      </c>
      <c r="AR23" s="115">
        <v>9.6999999999999993</v>
      </c>
      <c r="AS23" s="117">
        <v>-1</v>
      </c>
      <c r="AT23" s="118">
        <v>-10.309278350515465</v>
      </c>
      <c r="AU23" s="82"/>
      <c r="AV23" s="83"/>
      <c r="AW23" s="94" t="s">
        <v>41</v>
      </c>
      <c r="AX23" s="114">
        <v>205</v>
      </c>
      <c r="AY23" s="115">
        <v>12.4</v>
      </c>
      <c r="AZ23" s="116">
        <v>1153</v>
      </c>
      <c r="BA23" s="115">
        <v>10.6</v>
      </c>
      <c r="BB23" s="117">
        <v>1.8000000000000007</v>
      </c>
      <c r="BC23" s="118">
        <v>16.981132075471706</v>
      </c>
      <c r="BD23" s="82"/>
      <c r="BE23" s="83"/>
      <c r="BF23" s="94" t="s">
        <v>41</v>
      </c>
      <c r="BG23" s="114">
        <v>202</v>
      </c>
      <c r="BH23" s="115">
        <v>10.3</v>
      </c>
      <c r="BI23" s="116">
        <v>974</v>
      </c>
      <c r="BJ23" s="115">
        <v>11</v>
      </c>
      <c r="BK23" s="117">
        <v>-0.69999999999999929</v>
      </c>
      <c r="BL23" s="118">
        <v>-6.3636363636363571</v>
      </c>
      <c r="BM23" s="82"/>
      <c r="BN23" s="83"/>
      <c r="BO23" s="94" t="s">
        <v>41</v>
      </c>
      <c r="BP23" s="114">
        <v>382</v>
      </c>
      <c r="BQ23" s="115">
        <v>11.2</v>
      </c>
      <c r="BR23" s="116">
        <v>961</v>
      </c>
      <c r="BS23" s="115">
        <v>10.7</v>
      </c>
      <c r="BT23" s="117">
        <v>0.5</v>
      </c>
      <c r="BU23" s="118">
        <v>4.6728971962616832</v>
      </c>
      <c r="BV23" s="82"/>
      <c r="BW23" s="83"/>
      <c r="BX23" s="94" t="s">
        <v>41</v>
      </c>
      <c r="BY23" s="114">
        <v>930</v>
      </c>
      <c r="BZ23" s="115">
        <v>11.1</v>
      </c>
      <c r="CA23" s="116">
        <v>2263</v>
      </c>
      <c r="CB23" s="115">
        <v>10.4</v>
      </c>
      <c r="CC23" s="117">
        <v>0.69999999999999929</v>
      </c>
      <c r="CD23" s="118">
        <v>6.7307692307692237</v>
      </c>
      <c r="CE23" s="82"/>
      <c r="CF23" s="83"/>
      <c r="CG23" s="94" t="s">
        <v>41</v>
      </c>
      <c r="CH23" s="114">
        <v>107</v>
      </c>
      <c r="CI23" s="115">
        <v>9.1</v>
      </c>
      <c r="CJ23" s="116">
        <v>1092</v>
      </c>
      <c r="CK23" s="115">
        <v>9.1999999999999993</v>
      </c>
      <c r="CL23" s="117">
        <v>-9.9999999999999645E-2</v>
      </c>
      <c r="CM23" s="118">
        <v>-1.0869565217391266</v>
      </c>
      <c r="CN23" s="82"/>
      <c r="CO23" s="83"/>
      <c r="CP23" s="94" t="s">
        <v>41</v>
      </c>
      <c r="CQ23" s="114">
        <v>361</v>
      </c>
      <c r="CR23" s="115">
        <v>10.5</v>
      </c>
      <c r="CS23" s="116">
        <v>1683</v>
      </c>
      <c r="CT23" s="115">
        <v>9.6999999999999993</v>
      </c>
      <c r="CU23" s="117">
        <v>0.80000000000000071</v>
      </c>
      <c r="CV23" s="118">
        <v>8.2474226804123791</v>
      </c>
      <c r="CW23" s="82"/>
      <c r="CX23" s="83"/>
      <c r="CY23" s="94" t="s">
        <v>41</v>
      </c>
      <c r="CZ23" s="114">
        <v>176</v>
      </c>
      <c r="DA23" s="115">
        <v>12.3</v>
      </c>
      <c r="DB23" s="116">
        <v>833</v>
      </c>
      <c r="DC23" s="115">
        <v>12.4</v>
      </c>
      <c r="DD23" s="117">
        <v>-9.9999999999999645E-2</v>
      </c>
      <c r="DE23" s="118">
        <v>-0.80645161290322287</v>
      </c>
    </row>
    <row r="24" spans="1:109" s="108" customFormat="1" ht="17.100000000000001" customHeight="1" x14ac:dyDescent="0.25">
      <c r="A24" s="123"/>
      <c r="C24" s="83"/>
      <c r="D24" s="94" t="s">
        <v>52</v>
      </c>
      <c r="E24" s="109">
        <v>399</v>
      </c>
      <c r="F24" s="82">
        <v>0.7</v>
      </c>
      <c r="G24" s="110">
        <v>0</v>
      </c>
      <c r="H24" s="111">
        <v>0</v>
      </c>
      <c r="I24" s="112">
        <v>0.7</v>
      </c>
      <c r="J24" s="124" t="s">
        <v>66</v>
      </c>
      <c r="K24" s="82"/>
      <c r="L24" s="83"/>
      <c r="M24" s="94" t="s">
        <v>52</v>
      </c>
      <c r="N24" s="114">
        <v>40</v>
      </c>
      <c r="O24" s="115">
        <v>0.5</v>
      </c>
      <c r="P24" s="116">
        <v>0</v>
      </c>
      <c r="Q24" s="115">
        <v>0</v>
      </c>
      <c r="R24" s="117">
        <v>0.5</v>
      </c>
      <c r="S24" s="118" t="s">
        <v>66</v>
      </c>
      <c r="T24" s="82"/>
      <c r="U24" s="83"/>
      <c r="V24" s="94" t="s">
        <v>52</v>
      </c>
      <c r="W24" s="114">
        <v>9</v>
      </c>
      <c r="X24" s="115">
        <v>0.3</v>
      </c>
      <c r="Y24" s="116">
        <v>0</v>
      </c>
      <c r="Z24" s="115">
        <v>0</v>
      </c>
      <c r="AA24" s="117">
        <v>0.3</v>
      </c>
      <c r="AB24" s="118" t="s">
        <v>66</v>
      </c>
      <c r="AC24" s="82"/>
      <c r="AD24" s="83"/>
      <c r="AE24" s="94" t="s">
        <v>52</v>
      </c>
      <c r="AF24" s="114">
        <v>81</v>
      </c>
      <c r="AG24" s="115">
        <v>0.6</v>
      </c>
      <c r="AH24" s="116">
        <v>0</v>
      </c>
      <c r="AI24" s="115">
        <v>0</v>
      </c>
      <c r="AJ24" s="117">
        <v>0.6</v>
      </c>
      <c r="AK24" s="118" t="s">
        <v>66</v>
      </c>
      <c r="AL24" s="82"/>
      <c r="AM24" s="83"/>
      <c r="AN24" s="94" t="s">
        <v>52</v>
      </c>
      <c r="AO24" s="114">
        <v>40</v>
      </c>
      <c r="AP24" s="115">
        <v>0.8</v>
      </c>
      <c r="AQ24" s="116">
        <v>0</v>
      </c>
      <c r="AR24" s="115">
        <v>0</v>
      </c>
      <c r="AS24" s="117">
        <v>0.8</v>
      </c>
      <c r="AT24" s="118" t="s">
        <v>66</v>
      </c>
      <c r="AU24" s="82"/>
      <c r="AV24" s="83"/>
      <c r="AW24" s="94" t="s">
        <v>52</v>
      </c>
      <c r="AX24" s="114">
        <v>11</v>
      </c>
      <c r="AY24" s="115">
        <v>0.7</v>
      </c>
      <c r="AZ24" s="116">
        <v>0</v>
      </c>
      <c r="BA24" s="115">
        <v>0</v>
      </c>
      <c r="BB24" s="117">
        <v>0.7</v>
      </c>
      <c r="BC24" s="118" t="s">
        <v>66</v>
      </c>
      <c r="BD24" s="82"/>
      <c r="BE24" s="83"/>
      <c r="BF24" s="94" t="s">
        <v>52</v>
      </c>
      <c r="BG24" s="114">
        <v>18</v>
      </c>
      <c r="BH24" s="115">
        <v>0.9</v>
      </c>
      <c r="BI24" s="116">
        <v>0</v>
      </c>
      <c r="BJ24" s="115">
        <v>0</v>
      </c>
      <c r="BK24" s="117">
        <v>0.9</v>
      </c>
      <c r="BL24" s="118" t="s">
        <v>66</v>
      </c>
      <c r="BM24" s="82"/>
      <c r="BN24" s="83"/>
      <c r="BO24" s="94" t="s">
        <v>52</v>
      </c>
      <c r="BP24" s="114">
        <v>14</v>
      </c>
      <c r="BQ24" s="115">
        <v>0.4</v>
      </c>
      <c r="BR24" s="116">
        <v>0</v>
      </c>
      <c r="BS24" s="115">
        <v>0</v>
      </c>
      <c r="BT24" s="117">
        <v>0.4</v>
      </c>
      <c r="BU24" s="118" t="s">
        <v>66</v>
      </c>
      <c r="BV24" s="82"/>
      <c r="BW24" s="83"/>
      <c r="BX24" s="94" t="s">
        <v>52</v>
      </c>
      <c r="BY24" s="114">
        <v>75</v>
      </c>
      <c r="BZ24" s="115">
        <v>0.9</v>
      </c>
      <c r="CA24" s="116">
        <v>0</v>
      </c>
      <c r="CB24" s="115">
        <v>0</v>
      </c>
      <c r="CC24" s="117">
        <v>0.9</v>
      </c>
      <c r="CD24" s="118" t="s">
        <v>66</v>
      </c>
      <c r="CE24" s="82"/>
      <c r="CF24" s="83"/>
      <c r="CG24" s="94" t="s">
        <v>52</v>
      </c>
      <c r="CH24" s="114">
        <v>24</v>
      </c>
      <c r="CI24" s="115">
        <v>2</v>
      </c>
      <c r="CJ24" s="116">
        <v>0</v>
      </c>
      <c r="CK24" s="115">
        <v>0</v>
      </c>
      <c r="CL24" s="117">
        <v>2</v>
      </c>
      <c r="CM24" s="118" t="s">
        <v>66</v>
      </c>
      <c r="CN24" s="82"/>
      <c r="CO24" s="83"/>
      <c r="CP24" s="94" t="s">
        <v>52</v>
      </c>
      <c r="CQ24" s="114">
        <v>18</v>
      </c>
      <c r="CR24" s="115">
        <v>0.5</v>
      </c>
      <c r="CS24" s="116">
        <v>0</v>
      </c>
      <c r="CT24" s="115">
        <v>0</v>
      </c>
      <c r="CU24" s="117">
        <v>0.5</v>
      </c>
      <c r="CV24" s="118" t="s">
        <v>66</v>
      </c>
      <c r="CW24" s="82"/>
      <c r="CX24" s="83"/>
      <c r="CY24" s="94" t="s">
        <v>52</v>
      </c>
      <c r="CZ24" s="114">
        <v>8</v>
      </c>
      <c r="DA24" s="115">
        <v>0.6</v>
      </c>
      <c r="DB24" s="116">
        <v>0</v>
      </c>
      <c r="DC24" s="115">
        <v>0</v>
      </c>
      <c r="DD24" s="117">
        <v>0.6</v>
      </c>
      <c r="DE24" s="118" t="s">
        <v>66</v>
      </c>
    </row>
    <row r="25" spans="1:109" s="108" customFormat="1" ht="17.100000000000001" customHeight="1" x14ac:dyDescent="0.25">
      <c r="A25" s="123"/>
      <c r="C25" s="83"/>
      <c r="D25" s="94"/>
      <c r="E25" s="109"/>
      <c r="F25" s="82"/>
      <c r="G25" s="110"/>
      <c r="H25" s="111"/>
      <c r="I25" s="112"/>
      <c r="J25" s="113"/>
      <c r="K25" s="82"/>
      <c r="L25" s="83"/>
      <c r="M25" s="94"/>
      <c r="N25" s="114"/>
      <c r="O25" s="115"/>
      <c r="P25" s="116"/>
      <c r="Q25" s="115"/>
      <c r="R25" s="117"/>
      <c r="S25" s="118"/>
      <c r="T25" s="82"/>
      <c r="U25" s="83"/>
      <c r="V25" s="94"/>
      <c r="W25" s="114"/>
      <c r="X25" s="115"/>
      <c r="Y25" s="116"/>
      <c r="Z25" s="115"/>
      <c r="AA25" s="117"/>
      <c r="AB25" s="118"/>
      <c r="AC25" s="82"/>
      <c r="AD25" s="83"/>
      <c r="AE25" s="94"/>
      <c r="AF25" s="114"/>
      <c r="AG25" s="115"/>
      <c r="AH25" s="116"/>
      <c r="AI25" s="115"/>
      <c r="AJ25" s="117"/>
      <c r="AK25" s="118"/>
      <c r="AL25" s="82"/>
      <c r="AM25" s="83"/>
      <c r="AN25" s="94"/>
      <c r="AO25" s="114"/>
      <c r="AP25" s="115"/>
      <c r="AQ25" s="116"/>
      <c r="AR25" s="115"/>
      <c r="AS25" s="117"/>
      <c r="AT25" s="118"/>
      <c r="AU25" s="82"/>
      <c r="AV25" s="83"/>
      <c r="AW25" s="94"/>
      <c r="AX25" s="114"/>
      <c r="AY25" s="115"/>
      <c r="AZ25" s="116"/>
      <c r="BA25" s="115"/>
      <c r="BB25" s="117"/>
      <c r="BC25" s="118"/>
      <c r="BD25" s="82"/>
      <c r="BE25" s="83"/>
      <c r="BF25" s="94"/>
      <c r="BG25" s="114"/>
      <c r="BH25" s="115"/>
      <c r="BI25" s="116"/>
      <c r="BJ25" s="115"/>
      <c r="BK25" s="117"/>
      <c r="BL25" s="118"/>
      <c r="BM25" s="82"/>
      <c r="BN25" s="83"/>
      <c r="BO25" s="94"/>
      <c r="BP25" s="114"/>
      <c r="BQ25" s="115"/>
      <c r="BR25" s="116"/>
      <c r="BS25" s="115"/>
      <c r="BT25" s="117"/>
      <c r="BU25" s="118"/>
      <c r="BV25" s="82"/>
      <c r="BW25" s="83"/>
      <c r="BX25" s="94"/>
      <c r="BY25" s="114"/>
      <c r="BZ25" s="115"/>
      <c r="CA25" s="116"/>
      <c r="CB25" s="115"/>
      <c r="CC25" s="117"/>
      <c r="CD25" s="118"/>
      <c r="CE25" s="82"/>
      <c r="CF25" s="83"/>
      <c r="CG25" s="94"/>
      <c r="CH25" s="114"/>
      <c r="CI25" s="115"/>
      <c r="CJ25" s="116"/>
      <c r="CK25" s="115"/>
      <c r="CL25" s="117"/>
      <c r="CM25" s="118"/>
      <c r="CN25" s="82"/>
      <c r="CO25" s="83"/>
      <c r="CP25" s="94"/>
      <c r="CQ25" s="114"/>
      <c r="CR25" s="115"/>
      <c r="CS25" s="116"/>
      <c r="CT25" s="115"/>
      <c r="CU25" s="117"/>
      <c r="CV25" s="118"/>
      <c r="CW25" s="82"/>
      <c r="CX25" s="83"/>
      <c r="CY25" s="94"/>
      <c r="CZ25" s="114"/>
      <c r="DA25" s="115"/>
      <c r="DB25" s="116"/>
      <c r="DC25" s="115"/>
      <c r="DD25" s="117"/>
      <c r="DE25" s="118"/>
    </row>
    <row r="26" spans="1:109" s="108" customFormat="1" ht="17.100000000000001" customHeight="1" x14ac:dyDescent="0.25">
      <c r="A26" s="123"/>
      <c r="C26" s="83"/>
      <c r="D26" s="94" t="s">
        <v>47</v>
      </c>
      <c r="E26" s="109">
        <v>49214</v>
      </c>
      <c r="F26" s="82">
        <v>88</v>
      </c>
      <c r="G26" s="125">
        <v>261273</v>
      </c>
      <c r="H26" s="82">
        <v>59.4</v>
      </c>
      <c r="I26" s="112">
        <v>28.6</v>
      </c>
      <c r="J26" s="113">
        <v>48.148148148148152</v>
      </c>
      <c r="K26" s="82"/>
      <c r="L26" s="83"/>
      <c r="M26" s="94" t="s">
        <v>47</v>
      </c>
      <c r="N26" s="114">
        <v>7050</v>
      </c>
      <c r="O26" s="115">
        <v>90.1</v>
      </c>
      <c r="P26" s="116">
        <v>24768</v>
      </c>
      <c r="Q26" s="115">
        <v>74.7</v>
      </c>
      <c r="R26" s="117">
        <v>15.399999999999991</v>
      </c>
      <c r="S26" s="118">
        <v>20.615796519410964</v>
      </c>
      <c r="T26" s="82"/>
      <c r="U26" s="83"/>
      <c r="V26" s="94" t="s">
        <v>47</v>
      </c>
      <c r="W26" s="114">
        <v>2774</v>
      </c>
      <c r="X26" s="115">
        <v>88.6</v>
      </c>
      <c r="Y26" s="116">
        <v>13947</v>
      </c>
      <c r="Z26" s="115">
        <v>74.3</v>
      </c>
      <c r="AA26" s="117">
        <v>14.299999999999997</v>
      </c>
      <c r="AB26" s="118">
        <v>19.246298788694478</v>
      </c>
      <c r="AC26" s="82"/>
      <c r="AD26" s="83"/>
      <c r="AE26" s="94" t="s">
        <v>47</v>
      </c>
      <c r="AF26" s="114">
        <v>11343</v>
      </c>
      <c r="AG26" s="115">
        <v>86.4</v>
      </c>
      <c r="AH26" s="116">
        <v>32072</v>
      </c>
      <c r="AI26" s="115">
        <v>67.2</v>
      </c>
      <c r="AJ26" s="117">
        <v>19.200000000000003</v>
      </c>
      <c r="AK26" s="118">
        <v>28.571428571428577</v>
      </c>
      <c r="AL26" s="82"/>
      <c r="AM26" s="83"/>
      <c r="AN26" s="94" t="s">
        <v>47</v>
      </c>
      <c r="AO26" s="114">
        <v>4363</v>
      </c>
      <c r="AP26" s="115">
        <v>85.9</v>
      </c>
      <c r="AQ26" s="116">
        <v>25357</v>
      </c>
      <c r="AR26" s="115">
        <v>61.3</v>
      </c>
      <c r="AS26" s="117">
        <v>24.600000000000009</v>
      </c>
      <c r="AT26" s="118">
        <v>40.130505709624813</v>
      </c>
      <c r="AU26" s="82"/>
      <c r="AV26" s="83"/>
      <c r="AW26" s="94" t="s">
        <v>47</v>
      </c>
      <c r="AX26" s="114">
        <v>1416</v>
      </c>
      <c r="AY26" s="115">
        <v>85.5</v>
      </c>
      <c r="AZ26" s="116">
        <v>7718</v>
      </c>
      <c r="BA26" s="115">
        <v>71.3</v>
      </c>
      <c r="BB26" s="117">
        <v>14.200000000000003</v>
      </c>
      <c r="BC26" s="118">
        <v>19.915848527349233</v>
      </c>
      <c r="BD26" s="82"/>
      <c r="BE26" s="83"/>
      <c r="BF26" s="94" t="s">
        <v>47</v>
      </c>
      <c r="BG26" s="114">
        <v>1752</v>
      </c>
      <c r="BH26" s="115">
        <v>89.2</v>
      </c>
      <c r="BI26" s="116">
        <v>6804</v>
      </c>
      <c r="BJ26" s="115">
        <v>77</v>
      </c>
      <c r="BK26" s="117">
        <v>12.200000000000003</v>
      </c>
      <c r="BL26" s="118">
        <v>15.844155844155846</v>
      </c>
      <c r="BM26" s="82"/>
      <c r="BN26" s="83"/>
      <c r="BO26" s="94" t="s">
        <v>47</v>
      </c>
      <c r="BP26" s="114">
        <v>3159</v>
      </c>
      <c r="BQ26" s="115">
        <v>93</v>
      </c>
      <c r="BR26" s="116">
        <v>7061</v>
      </c>
      <c r="BS26" s="115">
        <v>78.3</v>
      </c>
      <c r="BT26" s="117">
        <v>14.700000000000003</v>
      </c>
      <c r="BU26" s="118">
        <v>18.773946360153261</v>
      </c>
      <c r="BV26" s="82"/>
      <c r="BW26" s="83"/>
      <c r="BX26" s="94" t="s">
        <v>47</v>
      </c>
      <c r="BY26" s="114">
        <v>7362</v>
      </c>
      <c r="BZ26" s="115">
        <v>87.9</v>
      </c>
      <c r="CA26" s="116">
        <v>15355</v>
      </c>
      <c r="CB26" s="115">
        <v>70.5</v>
      </c>
      <c r="CC26" s="117">
        <v>17.400000000000006</v>
      </c>
      <c r="CD26" s="118">
        <v>24.680851063829795</v>
      </c>
      <c r="CE26" s="82"/>
      <c r="CF26" s="83"/>
      <c r="CG26" s="94" t="s">
        <v>47</v>
      </c>
      <c r="CH26" s="114">
        <v>1024</v>
      </c>
      <c r="CI26" s="115">
        <v>87.2</v>
      </c>
      <c r="CJ26" s="116">
        <v>7395</v>
      </c>
      <c r="CK26" s="115">
        <v>62.4</v>
      </c>
      <c r="CL26" s="117">
        <v>24.800000000000004</v>
      </c>
      <c r="CM26" s="118">
        <v>39.743589743589752</v>
      </c>
      <c r="CN26" s="82"/>
      <c r="CO26" s="83"/>
      <c r="CP26" s="94" t="s">
        <v>47</v>
      </c>
      <c r="CQ26" s="114">
        <v>2959</v>
      </c>
      <c r="CR26" s="115">
        <v>86.3</v>
      </c>
      <c r="CS26" s="116">
        <v>12099</v>
      </c>
      <c r="CT26" s="115">
        <v>69.7</v>
      </c>
      <c r="CU26" s="117">
        <v>16.599999999999994</v>
      </c>
      <c r="CV26" s="118">
        <v>23.816355810616923</v>
      </c>
      <c r="CW26" s="82"/>
      <c r="CX26" s="83"/>
      <c r="CY26" s="94" t="s">
        <v>47</v>
      </c>
      <c r="CZ26" s="114">
        <v>1317</v>
      </c>
      <c r="DA26" s="115">
        <v>91.9</v>
      </c>
      <c r="DB26" s="116">
        <v>5497</v>
      </c>
      <c r="DC26" s="115">
        <v>81.900000000000006</v>
      </c>
      <c r="DD26" s="117">
        <v>10</v>
      </c>
      <c r="DE26" s="118">
        <v>12.210012210012209</v>
      </c>
    </row>
    <row r="27" spans="1:109" s="108" customFormat="1" ht="17.100000000000001" customHeight="1" x14ac:dyDescent="0.25">
      <c r="A27" s="123"/>
      <c r="C27" s="83"/>
      <c r="D27" s="126" t="s">
        <v>48</v>
      </c>
      <c r="E27" s="109">
        <v>709</v>
      </c>
      <c r="F27" s="82">
        <v>1.3</v>
      </c>
      <c r="G27" s="125">
        <v>3172</v>
      </c>
      <c r="H27" s="82">
        <v>0.7</v>
      </c>
      <c r="I27" s="112">
        <v>0.60000000000000009</v>
      </c>
      <c r="J27" s="113">
        <v>85.714285714285737</v>
      </c>
      <c r="K27" s="82"/>
      <c r="L27" s="83"/>
      <c r="M27" s="126" t="s">
        <v>48</v>
      </c>
      <c r="N27" s="114">
        <v>71</v>
      </c>
      <c r="O27" s="115">
        <v>0.9</v>
      </c>
      <c r="P27" s="116">
        <v>244</v>
      </c>
      <c r="Q27" s="115">
        <v>0.7</v>
      </c>
      <c r="R27" s="117">
        <v>0.20000000000000007</v>
      </c>
      <c r="S27" s="118">
        <v>28.57142857142858</v>
      </c>
      <c r="T27" s="82"/>
      <c r="U27" s="83"/>
      <c r="V27" s="126" t="s">
        <v>48</v>
      </c>
      <c r="W27" s="114">
        <v>24</v>
      </c>
      <c r="X27" s="115">
        <v>0.8</v>
      </c>
      <c r="Y27" s="116">
        <v>109</v>
      </c>
      <c r="Z27" s="115">
        <v>0.6</v>
      </c>
      <c r="AA27" s="117">
        <v>0.20000000000000007</v>
      </c>
      <c r="AB27" s="118">
        <v>33.33333333333335</v>
      </c>
      <c r="AC27" s="82"/>
      <c r="AD27" s="83"/>
      <c r="AE27" s="126" t="s">
        <v>48</v>
      </c>
      <c r="AF27" s="114">
        <v>198</v>
      </c>
      <c r="AG27" s="115">
        <v>1.5</v>
      </c>
      <c r="AH27" s="116">
        <v>500</v>
      </c>
      <c r="AI27" s="115">
        <v>1</v>
      </c>
      <c r="AJ27" s="117">
        <v>0.5</v>
      </c>
      <c r="AK27" s="118">
        <v>50</v>
      </c>
      <c r="AL27" s="82"/>
      <c r="AM27" s="83"/>
      <c r="AN27" s="126" t="s">
        <v>48</v>
      </c>
      <c r="AO27" s="114">
        <v>108</v>
      </c>
      <c r="AP27" s="115">
        <v>2.1</v>
      </c>
      <c r="AQ27" s="116">
        <v>744</v>
      </c>
      <c r="AR27" s="115">
        <v>1.8</v>
      </c>
      <c r="AS27" s="117">
        <v>0.30000000000000004</v>
      </c>
      <c r="AT27" s="118">
        <v>16.666666666666668</v>
      </c>
      <c r="AU27" s="82"/>
      <c r="AV27" s="83"/>
      <c r="AW27" s="126" t="s">
        <v>48</v>
      </c>
      <c r="AX27" s="114">
        <v>13</v>
      </c>
      <c r="AY27" s="115">
        <v>0.8</v>
      </c>
      <c r="AZ27" s="116">
        <v>119</v>
      </c>
      <c r="BA27" s="115">
        <v>1.1000000000000001</v>
      </c>
      <c r="BB27" s="117">
        <v>-0.30000000000000004</v>
      </c>
      <c r="BC27" s="118">
        <v>-27.272727272727277</v>
      </c>
      <c r="BD27" s="82"/>
      <c r="BE27" s="83"/>
      <c r="BF27" s="126" t="s">
        <v>48</v>
      </c>
      <c r="BG27" s="114">
        <v>19</v>
      </c>
      <c r="BH27" s="115">
        <v>1</v>
      </c>
      <c r="BI27" s="116">
        <v>92</v>
      </c>
      <c r="BJ27" s="115">
        <v>1</v>
      </c>
      <c r="BK27" s="117">
        <v>0</v>
      </c>
      <c r="BL27" s="118">
        <v>0</v>
      </c>
      <c r="BM27" s="82"/>
      <c r="BN27" s="83"/>
      <c r="BO27" s="126" t="s">
        <v>48</v>
      </c>
      <c r="BP27" s="114">
        <v>22</v>
      </c>
      <c r="BQ27" s="115">
        <v>0.6</v>
      </c>
      <c r="BR27" s="116">
        <v>34</v>
      </c>
      <c r="BS27" s="115">
        <v>0.4</v>
      </c>
      <c r="BT27" s="117">
        <v>0.19999999999999996</v>
      </c>
      <c r="BU27" s="118">
        <v>49.999999999999986</v>
      </c>
      <c r="BV27" s="82"/>
      <c r="BW27" s="83"/>
      <c r="BX27" s="126" t="s">
        <v>48</v>
      </c>
      <c r="BY27" s="114">
        <v>148</v>
      </c>
      <c r="BZ27" s="115">
        <v>1.8</v>
      </c>
      <c r="CA27" s="116">
        <v>362</v>
      </c>
      <c r="CB27" s="115">
        <v>1.7</v>
      </c>
      <c r="CC27" s="117">
        <v>0.10000000000000009</v>
      </c>
      <c r="CD27" s="118">
        <v>5.8823529411764763</v>
      </c>
      <c r="CE27" s="82"/>
      <c r="CF27" s="83"/>
      <c r="CG27" s="126" t="s">
        <v>48</v>
      </c>
      <c r="CH27" s="114">
        <v>0</v>
      </c>
      <c r="CI27" s="115">
        <v>0</v>
      </c>
      <c r="CJ27" s="116">
        <v>6</v>
      </c>
      <c r="CK27" s="115">
        <v>0.1</v>
      </c>
      <c r="CL27" s="117">
        <v>-0.1</v>
      </c>
      <c r="CM27" s="118">
        <v>-100</v>
      </c>
      <c r="CN27" s="82"/>
      <c r="CO27" s="83"/>
      <c r="CP27" s="126" t="s">
        <v>48</v>
      </c>
      <c r="CQ27" s="114">
        <v>41</v>
      </c>
      <c r="CR27" s="115">
        <v>1.2</v>
      </c>
      <c r="CS27" s="116">
        <v>141</v>
      </c>
      <c r="CT27" s="115">
        <v>0.8</v>
      </c>
      <c r="CU27" s="117">
        <v>0.39999999999999991</v>
      </c>
      <c r="CV27" s="118">
        <v>49.999999999999986</v>
      </c>
      <c r="CW27" s="82"/>
      <c r="CX27" s="83"/>
      <c r="CY27" s="126" t="s">
        <v>48</v>
      </c>
      <c r="CZ27" s="114">
        <v>3</v>
      </c>
      <c r="DA27" s="115">
        <v>0.2</v>
      </c>
      <c r="DB27" s="116">
        <v>17</v>
      </c>
      <c r="DC27" s="115">
        <v>0.3</v>
      </c>
      <c r="DD27" s="117">
        <v>-9.9999999999999978E-2</v>
      </c>
      <c r="DE27" s="118">
        <v>-33.333333333333329</v>
      </c>
    </row>
    <row r="28" spans="1:109" s="108" customFormat="1" ht="17.100000000000001" customHeight="1" x14ac:dyDescent="0.25">
      <c r="A28" s="123"/>
      <c r="C28" s="83"/>
      <c r="D28" s="126" t="s">
        <v>49</v>
      </c>
      <c r="E28" s="109">
        <v>165</v>
      </c>
      <c r="F28" s="82">
        <v>0.3</v>
      </c>
      <c r="G28" s="112">
        <v>774</v>
      </c>
      <c r="H28" s="82">
        <v>0.2</v>
      </c>
      <c r="I28" s="112">
        <v>9.9999999999999978E-2</v>
      </c>
      <c r="J28" s="113">
        <v>49.999999999999986</v>
      </c>
      <c r="K28" s="82"/>
      <c r="L28" s="83"/>
      <c r="M28" s="126" t="s">
        <v>49</v>
      </c>
      <c r="N28" s="114">
        <v>13</v>
      </c>
      <c r="O28" s="115">
        <v>0.2</v>
      </c>
      <c r="P28" s="116">
        <v>38</v>
      </c>
      <c r="Q28" s="115">
        <v>0.1</v>
      </c>
      <c r="R28" s="117">
        <v>0.1</v>
      </c>
      <c r="S28" s="118">
        <v>100</v>
      </c>
      <c r="T28" s="82"/>
      <c r="U28" s="83"/>
      <c r="V28" s="126" t="s">
        <v>49</v>
      </c>
      <c r="W28" s="114">
        <v>5</v>
      </c>
      <c r="X28" s="115">
        <v>0.2</v>
      </c>
      <c r="Y28" s="116">
        <v>25</v>
      </c>
      <c r="Z28" s="115">
        <v>0.1</v>
      </c>
      <c r="AA28" s="117">
        <v>0.1</v>
      </c>
      <c r="AB28" s="118">
        <v>100</v>
      </c>
      <c r="AC28" s="82"/>
      <c r="AD28" s="83"/>
      <c r="AE28" s="126" t="s">
        <v>49</v>
      </c>
      <c r="AF28" s="114">
        <v>56</v>
      </c>
      <c r="AG28" s="115">
        <v>0.4</v>
      </c>
      <c r="AH28" s="116">
        <v>127</v>
      </c>
      <c r="AI28" s="115">
        <v>0.3</v>
      </c>
      <c r="AJ28" s="117">
        <v>0.10000000000000003</v>
      </c>
      <c r="AK28" s="118">
        <v>33.33333333333335</v>
      </c>
      <c r="AL28" s="82"/>
      <c r="AM28" s="83"/>
      <c r="AN28" s="126" t="s">
        <v>49</v>
      </c>
      <c r="AO28" s="114">
        <v>13</v>
      </c>
      <c r="AP28" s="115">
        <v>0.3</v>
      </c>
      <c r="AQ28" s="116">
        <v>86</v>
      </c>
      <c r="AR28" s="115">
        <v>0.2</v>
      </c>
      <c r="AS28" s="117">
        <v>9.9999999999999978E-2</v>
      </c>
      <c r="AT28" s="118">
        <v>49.999999999999986</v>
      </c>
      <c r="AU28" s="82"/>
      <c r="AV28" s="83"/>
      <c r="AW28" s="126" t="s">
        <v>49</v>
      </c>
      <c r="AX28" s="114">
        <v>4</v>
      </c>
      <c r="AY28" s="115">
        <v>0.2</v>
      </c>
      <c r="AZ28" s="116">
        <v>29</v>
      </c>
      <c r="BA28" s="115">
        <v>0.3</v>
      </c>
      <c r="BB28" s="117">
        <v>-9.9999999999999978E-2</v>
      </c>
      <c r="BC28" s="118">
        <v>-33.333333333333329</v>
      </c>
      <c r="BD28" s="82"/>
      <c r="BE28" s="83"/>
      <c r="BF28" s="126" t="s">
        <v>49</v>
      </c>
      <c r="BG28" s="114">
        <v>2</v>
      </c>
      <c r="BH28" s="115">
        <v>0.1</v>
      </c>
      <c r="BI28" s="116">
        <v>11</v>
      </c>
      <c r="BJ28" s="115">
        <v>0.1</v>
      </c>
      <c r="BK28" s="117">
        <v>0</v>
      </c>
      <c r="BL28" s="118">
        <v>0</v>
      </c>
      <c r="BM28" s="82"/>
      <c r="BN28" s="83"/>
      <c r="BO28" s="126" t="s">
        <v>49</v>
      </c>
      <c r="BP28" s="114">
        <v>2</v>
      </c>
      <c r="BQ28" s="115">
        <v>0.1</v>
      </c>
      <c r="BR28" s="116">
        <v>8</v>
      </c>
      <c r="BS28" s="115">
        <v>0.1</v>
      </c>
      <c r="BT28" s="117">
        <v>0</v>
      </c>
      <c r="BU28" s="118">
        <v>0</v>
      </c>
      <c r="BV28" s="82"/>
      <c r="BW28" s="83"/>
      <c r="BX28" s="126" t="s">
        <v>49</v>
      </c>
      <c r="BY28" s="114">
        <v>46</v>
      </c>
      <c r="BZ28" s="115">
        <v>0.5</v>
      </c>
      <c r="CA28" s="116">
        <v>81</v>
      </c>
      <c r="CB28" s="115">
        <v>0.4</v>
      </c>
      <c r="CC28" s="117">
        <v>9.9999999999999978E-2</v>
      </c>
      <c r="CD28" s="118">
        <v>24.999999999999993</v>
      </c>
      <c r="CE28" s="82"/>
      <c r="CF28" s="83"/>
      <c r="CG28" s="126" t="s">
        <v>49</v>
      </c>
      <c r="CH28" s="114">
        <v>2</v>
      </c>
      <c r="CI28" s="115">
        <v>0.2</v>
      </c>
      <c r="CJ28" s="116">
        <v>12</v>
      </c>
      <c r="CK28" s="115">
        <v>0.1</v>
      </c>
      <c r="CL28" s="117">
        <v>0.1</v>
      </c>
      <c r="CM28" s="118">
        <v>100</v>
      </c>
      <c r="CN28" s="82"/>
      <c r="CO28" s="83"/>
      <c r="CP28" s="126" t="s">
        <v>49</v>
      </c>
      <c r="CQ28" s="114">
        <v>4</v>
      </c>
      <c r="CR28" s="115">
        <v>0.1</v>
      </c>
      <c r="CS28" s="116">
        <v>38</v>
      </c>
      <c r="CT28" s="115">
        <v>0.2</v>
      </c>
      <c r="CU28" s="117">
        <v>-0.1</v>
      </c>
      <c r="CV28" s="118">
        <v>-50</v>
      </c>
      <c r="CW28" s="82"/>
      <c r="CX28" s="83"/>
      <c r="CY28" s="126" t="s">
        <v>49</v>
      </c>
      <c r="CZ28" s="114">
        <v>2</v>
      </c>
      <c r="DA28" s="115">
        <v>0.1</v>
      </c>
      <c r="DB28" s="116">
        <v>11</v>
      </c>
      <c r="DC28" s="115">
        <v>0.2</v>
      </c>
      <c r="DD28" s="117">
        <v>-0.1</v>
      </c>
      <c r="DE28" s="118">
        <v>-50</v>
      </c>
    </row>
    <row r="29" spans="1:109" s="82" customFormat="1" ht="17.100000000000001" customHeight="1" x14ac:dyDescent="0.25">
      <c r="A29" s="93"/>
      <c r="C29" s="83"/>
      <c r="D29" s="126" t="s">
        <v>68</v>
      </c>
      <c r="E29" s="109">
        <v>842</v>
      </c>
      <c r="F29" s="82">
        <v>1.5</v>
      </c>
      <c r="G29" s="125">
        <v>4065</v>
      </c>
      <c r="H29" s="82">
        <v>0.9</v>
      </c>
      <c r="I29" s="112">
        <v>0.6</v>
      </c>
      <c r="J29" s="113">
        <v>66.666666666666657</v>
      </c>
      <c r="L29" s="83"/>
      <c r="M29" s="126" t="s">
        <v>68</v>
      </c>
      <c r="N29" s="114">
        <v>81</v>
      </c>
      <c r="O29" s="115">
        <v>1</v>
      </c>
      <c r="P29" s="116">
        <v>304</v>
      </c>
      <c r="Q29" s="115">
        <v>0.9</v>
      </c>
      <c r="R29" s="117">
        <v>9.9999999999999978E-2</v>
      </c>
      <c r="S29" s="118">
        <v>11.111111111111107</v>
      </c>
      <c r="U29" s="83"/>
      <c r="V29" s="126" t="s">
        <v>68</v>
      </c>
      <c r="W29" s="114">
        <v>27</v>
      </c>
      <c r="X29" s="115">
        <v>0.9</v>
      </c>
      <c r="Y29" s="116">
        <v>185</v>
      </c>
      <c r="Z29" s="115">
        <v>1</v>
      </c>
      <c r="AA29" s="117">
        <v>-9.9999999999999978E-2</v>
      </c>
      <c r="AB29" s="118">
        <v>-9.9999999999999982</v>
      </c>
      <c r="AD29" s="83"/>
      <c r="AE29" s="126" t="s">
        <v>68</v>
      </c>
      <c r="AF29" s="114">
        <v>237</v>
      </c>
      <c r="AG29" s="115">
        <v>1.8</v>
      </c>
      <c r="AH29" s="116">
        <v>765</v>
      </c>
      <c r="AI29" s="115">
        <v>1.6</v>
      </c>
      <c r="AJ29" s="117">
        <v>0.19999999999999996</v>
      </c>
      <c r="AK29" s="118">
        <v>12.499999999999996</v>
      </c>
      <c r="AM29" s="83"/>
      <c r="AN29" s="126" t="s">
        <v>68</v>
      </c>
      <c r="AO29" s="114">
        <v>65</v>
      </c>
      <c r="AP29" s="115">
        <v>1.3</v>
      </c>
      <c r="AQ29" s="116">
        <v>368</v>
      </c>
      <c r="AR29" s="115">
        <v>0.9</v>
      </c>
      <c r="AS29" s="117">
        <v>0.4</v>
      </c>
      <c r="AT29" s="118">
        <v>44.44444444444445</v>
      </c>
      <c r="AV29" s="83"/>
      <c r="AW29" s="126" t="s">
        <v>68</v>
      </c>
      <c r="AX29" s="114">
        <v>37</v>
      </c>
      <c r="AY29" s="115">
        <v>2.2000000000000002</v>
      </c>
      <c r="AZ29" s="116">
        <v>296</v>
      </c>
      <c r="BA29" s="115">
        <v>2.7</v>
      </c>
      <c r="BB29" s="117">
        <v>-0.5</v>
      </c>
      <c r="BC29" s="118">
        <v>-18.518518518518519</v>
      </c>
      <c r="BE29" s="83"/>
      <c r="BF29" s="126" t="s">
        <v>68</v>
      </c>
      <c r="BG29" s="114">
        <v>24</v>
      </c>
      <c r="BH29" s="115">
        <v>1.2</v>
      </c>
      <c r="BI29" s="116">
        <v>101</v>
      </c>
      <c r="BJ29" s="115">
        <v>1.1000000000000001</v>
      </c>
      <c r="BK29" s="117">
        <v>9.9999999999999867E-2</v>
      </c>
      <c r="BL29" s="118">
        <v>9.0909090909090793</v>
      </c>
      <c r="BN29" s="83"/>
      <c r="BO29" s="126" t="s">
        <v>68</v>
      </c>
      <c r="BP29" s="114">
        <v>29</v>
      </c>
      <c r="BQ29" s="115">
        <v>0.9</v>
      </c>
      <c r="BR29" s="116">
        <v>79</v>
      </c>
      <c r="BS29" s="115">
        <v>0.9</v>
      </c>
      <c r="BT29" s="117">
        <v>0</v>
      </c>
      <c r="BU29" s="118">
        <v>0</v>
      </c>
      <c r="BW29" s="83"/>
      <c r="BX29" s="126" t="s">
        <v>68</v>
      </c>
      <c r="BY29" s="114">
        <v>169</v>
      </c>
      <c r="BZ29" s="115">
        <v>2</v>
      </c>
      <c r="CA29" s="116">
        <v>473</v>
      </c>
      <c r="CB29" s="115">
        <v>2.2000000000000002</v>
      </c>
      <c r="CC29" s="117">
        <v>-0.20000000000000018</v>
      </c>
      <c r="CD29" s="118">
        <v>-9.0909090909090988</v>
      </c>
      <c r="CF29" s="83"/>
      <c r="CG29" s="126" t="s">
        <v>68</v>
      </c>
      <c r="CH29" s="114">
        <v>1</v>
      </c>
      <c r="CI29" s="115">
        <v>0.1</v>
      </c>
      <c r="CJ29" s="116">
        <v>8</v>
      </c>
      <c r="CK29" s="115">
        <v>0.1</v>
      </c>
      <c r="CL29" s="117">
        <v>0</v>
      </c>
      <c r="CM29" s="118">
        <v>0</v>
      </c>
      <c r="CO29" s="83"/>
      <c r="CP29" s="126" t="s">
        <v>68</v>
      </c>
      <c r="CQ29" s="114">
        <v>72</v>
      </c>
      <c r="CR29" s="115">
        <v>2.1</v>
      </c>
      <c r="CS29" s="116">
        <v>321</v>
      </c>
      <c r="CT29" s="115">
        <v>1.8</v>
      </c>
      <c r="CU29" s="117">
        <v>0.30000000000000004</v>
      </c>
      <c r="CV29" s="118">
        <v>16.666666666666668</v>
      </c>
      <c r="CX29" s="83"/>
      <c r="CY29" s="126" t="s">
        <v>68</v>
      </c>
      <c r="CZ29" s="114">
        <v>9</v>
      </c>
      <c r="DA29" s="115">
        <v>0.6</v>
      </c>
      <c r="DB29" s="116">
        <v>60</v>
      </c>
      <c r="DC29" s="115">
        <v>0.9</v>
      </c>
      <c r="DD29" s="117">
        <v>-0.30000000000000004</v>
      </c>
      <c r="DE29" s="118">
        <v>-33.333333333333336</v>
      </c>
    </row>
    <row r="30" spans="1:109" s="82" customFormat="1" ht="17.100000000000001" customHeight="1" x14ac:dyDescent="0.25">
      <c r="C30" s="83"/>
      <c r="D30" s="126" t="s">
        <v>51</v>
      </c>
      <c r="E30" s="109">
        <v>444</v>
      </c>
      <c r="F30" s="82">
        <v>0.8</v>
      </c>
      <c r="G30" s="125">
        <v>2101</v>
      </c>
      <c r="H30" s="82">
        <v>0.5</v>
      </c>
      <c r="I30" s="112">
        <v>0.30000000000000004</v>
      </c>
      <c r="J30" s="113">
        <v>60.000000000000007</v>
      </c>
      <c r="L30" s="83"/>
      <c r="M30" s="126" t="s">
        <v>51</v>
      </c>
      <c r="N30" s="114">
        <v>50</v>
      </c>
      <c r="O30" s="115">
        <v>0.6</v>
      </c>
      <c r="P30" s="116">
        <v>187</v>
      </c>
      <c r="Q30" s="115">
        <v>0.6</v>
      </c>
      <c r="R30" s="117">
        <v>0</v>
      </c>
      <c r="S30" s="118">
        <v>0</v>
      </c>
      <c r="U30" s="83"/>
      <c r="V30" s="126" t="s">
        <v>51</v>
      </c>
      <c r="W30" s="114">
        <v>18</v>
      </c>
      <c r="X30" s="115">
        <v>0.6</v>
      </c>
      <c r="Y30" s="116">
        <v>107</v>
      </c>
      <c r="Z30" s="115">
        <v>0.6</v>
      </c>
      <c r="AA30" s="117">
        <v>0</v>
      </c>
      <c r="AB30" s="118">
        <v>0</v>
      </c>
      <c r="AD30" s="83"/>
      <c r="AE30" s="126" t="s">
        <v>51</v>
      </c>
      <c r="AF30" s="114">
        <v>136</v>
      </c>
      <c r="AG30" s="115">
        <v>1</v>
      </c>
      <c r="AH30" s="116">
        <v>326</v>
      </c>
      <c r="AI30" s="115">
        <v>0.7</v>
      </c>
      <c r="AJ30" s="117">
        <v>0.30000000000000004</v>
      </c>
      <c r="AK30" s="118">
        <v>42.857142857142868</v>
      </c>
      <c r="AM30" s="83"/>
      <c r="AN30" s="126" t="s">
        <v>51</v>
      </c>
      <c r="AO30" s="114">
        <v>26</v>
      </c>
      <c r="AP30" s="115">
        <v>0.5</v>
      </c>
      <c r="AQ30" s="116">
        <v>166</v>
      </c>
      <c r="AR30" s="115">
        <v>0.4</v>
      </c>
      <c r="AS30" s="117">
        <v>9.9999999999999978E-2</v>
      </c>
      <c r="AT30" s="118">
        <v>24.999999999999993</v>
      </c>
      <c r="AV30" s="83"/>
      <c r="AW30" s="126" t="s">
        <v>51</v>
      </c>
      <c r="AX30" s="114">
        <v>29</v>
      </c>
      <c r="AY30" s="115">
        <v>1.8</v>
      </c>
      <c r="AZ30" s="116">
        <v>88</v>
      </c>
      <c r="BA30" s="115">
        <v>0.8</v>
      </c>
      <c r="BB30" s="117">
        <v>1</v>
      </c>
      <c r="BC30" s="118">
        <v>125</v>
      </c>
      <c r="BE30" s="83"/>
      <c r="BF30" s="126" t="s">
        <v>51</v>
      </c>
      <c r="BG30" s="114">
        <v>17</v>
      </c>
      <c r="BH30" s="115">
        <v>0.9</v>
      </c>
      <c r="BI30" s="116">
        <v>75</v>
      </c>
      <c r="BJ30" s="115">
        <v>0.8</v>
      </c>
      <c r="BK30" s="117">
        <v>9.9999999999999978E-2</v>
      </c>
      <c r="BL30" s="118">
        <v>12.499999999999996</v>
      </c>
      <c r="BN30" s="83"/>
      <c r="BO30" s="126" t="s">
        <v>51</v>
      </c>
      <c r="BP30" s="114">
        <v>18</v>
      </c>
      <c r="BQ30" s="115">
        <v>0.5</v>
      </c>
      <c r="BR30" s="116">
        <v>48</v>
      </c>
      <c r="BS30" s="115">
        <v>0.5</v>
      </c>
      <c r="BT30" s="117">
        <v>0</v>
      </c>
      <c r="BU30" s="118">
        <v>0</v>
      </c>
      <c r="BW30" s="83"/>
      <c r="BX30" s="126" t="s">
        <v>51</v>
      </c>
      <c r="BY30" s="114">
        <v>65</v>
      </c>
      <c r="BZ30" s="115">
        <v>0.8</v>
      </c>
      <c r="CA30" s="116">
        <v>191</v>
      </c>
      <c r="CB30" s="115">
        <v>0.9</v>
      </c>
      <c r="CC30" s="117">
        <v>-9.9999999999999978E-2</v>
      </c>
      <c r="CD30" s="118">
        <v>-11.111111111111107</v>
      </c>
      <c r="CF30" s="83"/>
      <c r="CG30" s="126" t="s">
        <v>51</v>
      </c>
      <c r="CH30" s="114">
        <v>3</v>
      </c>
      <c r="CI30" s="115">
        <v>0.3</v>
      </c>
      <c r="CJ30" s="116">
        <v>30</v>
      </c>
      <c r="CK30" s="115">
        <v>0.3</v>
      </c>
      <c r="CL30" s="117">
        <v>0</v>
      </c>
      <c r="CM30" s="118">
        <v>0</v>
      </c>
      <c r="CO30" s="83"/>
      <c r="CP30" s="126" t="s">
        <v>51</v>
      </c>
      <c r="CQ30" s="114">
        <v>36</v>
      </c>
      <c r="CR30" s="115">
        <v>1.1000000000000001</v>
      </c>
      <c r="CS30" s="116">
        <v>120</v>
      </c>
      <c r="CT30" s="115">
        <v>0.7</v>
      </c>
      <c r="CU30" s="117">
        <v>0.40000000000000013</v>
      </c>
      <c r="CV30" s="118">
        <v>57.14285714285716</v>
      </c>
      <c r="CX30" s="83"/>
      <c r="CY30" s="126" t="s">
        <v>51</v>
      </c>
      <c r="CZ30" s="114">
        <v>7</v>
      </c>
      <c r="DA30" s="115">
        <v>0.5</v>
      </c>
      <c r="DB30" s="116">
        <v>27</v>
      </c>
      <c r="DC30" s="115">
        <v>0.4</v>
      </c>
      <c r="DD30" s="117">
        <v>9.9999999999999978E-2</v>
      </c>
      <c r="DE30" s="118">
        <v>24.999999999999993</v>
      </c>
    </row>
    <row r="31" spans="1:109" s="82" customFormat="1" ht="17.100000000000001" customHeight="1" x14ac:dyDescent="0.25">
      <c r="C31" s="83"/>
      <c r="D31" s="126" t="s">
        <v>52</v>
      </c>
      <c r="E31" s="109">
        <v>4567</v>
      </c>
      <c r="F31" s="82">
        <v>8.1999999999999993</v>
      </c>
      <c r="G31" s="125">
        <v>168786</v>
      </c>
      <c r="H31" s="82">
        <v>38.299999999999997</v>
      </c>
      <c r="I31" s="112">
        <v>-30.099999999999998</v>
      </c>
      <c r="J31" s="113">
        <v>-78.590078328981733</v>
      </c>
      <c r="L31" s="83"/>
      <c r="M31" s="126" t="s">
        <v>52</v>
      </c>
      <c r="N31" s="114">
        <v>558</v>
      </c>
      <c r="O31" s="115">
        <v>7.1</v>
      </c>
      <c r="P31" s="116">
        <v>7624</v>
      </c>
      <c r="Q31" s="115">
        <v>23</v>
      </c>
      <c r="R31" s="117">
        <v>-15.9</v>
      </c>
      <c r="S31" s="118">
        <v>-69.130434782608702</v>
      </c>
      <c r="U31" s="83"/>
      <c r="V31" s="126" t="s">
        <v>52</v>
      </c>
      <c r="W31" s="114">
        <v>283</v>
      </c>
      <c r="X31" s="115">
        <v>9</v>
      </c>
      <c r="Y31" s="116">
        <v>4404</v>
      </c>
      <c r="Z31" s="115">
        <v>23.5</v>
      </c>
      <c r="AA31" s="117">
        <v>-14.5</v>
      </c>
      <c r="AB31" s="118">
        <v>-61.702127659574465</v>
      </c>
      <c r="AD31" s="83"/>
      <c r="AE31" s="126" t="s">
        <v>52</v>
      </c>
      <c r="AF31" s="114">
        <v>1159</v>
      </c>
      <c r="AG31" s="115">
        <v>8.8000000000000007</v>
      </c>
      <c r="AH31" s="116">
        <v>13944</v>
      </c>
      <c r="AI31" s="115">
        <v>29.2</v>
      </c>
      <c r="AJ31" s="117">
        <v>-20.399999999999999</v>
      </c>
      <c r="AK31" s="118">
        <v>-69.863013698630141</v>
      </c>
      <c r="AM31" s="83"/>
      <c r="AN31" s="126" t="s">
        <v>52</v>
      </c>
      <c r="AO31" s="114">
        <v>505</v>
      </c>
      <c r="AP31" s="115">
        <v>9.9</v>
      </c>
      <c r="AQ31" s="116">
        <v>14648</v>
      </c>
      <c r="AR31" s="115">
        <v>35.4</v>
      </c>
      <c r="AS31" s="117">
        <v>-25.5</v>
      </c>
      <c r="AT31" s="118">
        <v>-72.033898305084747</v>
      </c>
      <c r="AV31" s="83"/>
      <c r="AW31" s="126" t="s">
        <v>52</v>
      </c>
      <c r="AX31" s="114">
        <v>157</v>
      </c>
      <c r="AY31" s="115">
        <v>9.5</v>
      </c>
      <c r="AZ31" s="116">
        <v>2577</v>
      </c>
      <c r="BA31" s="115">
        <v>23.8</v>
      </c>
      <c r="BB31" s="117">
        <v>-14.3</v>
      </c>
      <c r="BC31" s="118">
        <v>-60.084033613445378</v>
      </c>
      <c r="BE31" s="83"/>
      <c r="BF31" s="126" t="s">
        <v>52</v>
      </c>
      <c r="BG31" s="114">
        <v>151</v>
      </c>
      <c r="BH31" s="115">
        <v>7.7</v>
      </c>
      <c r="BI31" s="116">
        <v>1758</v>
      </c>
      <c r="BJ31" s="115">
        <v>19.899999999999999</v>
      </c>
      <c r="BK31" s="117">
        <v>-12.2</v>
      </c>
      <c r="BL31" s="118">
        <v>-61.306532663316581</v>
      </c>
      <c r="BN31" s="83"/>
      <c r="BO31" s="126" t="s">
        <v>52</v>
      </c>
      <c r="BP31" s="114">
        <v>167</v>
      </c>
      <c r="BQ31" s="115">
        <v>4.9000000000000004</v>
      </c>
      <c r="BR31" s="116">
        <v>1789</v>
      </c>
      <c r="BS31" s="115">
        <v>19.8</v>
      </c>
      <c r="BT31" s="117">
        <v>-14.9</v>
      </c>
      <c r="BU31" s="118">
        <v>-75.252525252525245</v>
      </c>
      <c r="BW31" s="83"/>
      <c r="BX31" s="126" t="s">
        <v>52</v>
      </c>
      <c r="BY31" s="114">
        <v>582</v>
      </c>
      <c r="BZ31" s="115">
        <v>7</v>
      </c>
      <c r="CA31" s="116">
        <v>5333</v>
      </c>
      <c r="CB31" s="115">
        <v>24.5</v>
      </c>
      <c r="CC31" s="117">
        <v>-17.5</v>
      </c>
      <c r="CD31" s="118">
        <v>-71.428571428571431</v>
      </c>
      <c r="CF31" s="83"/>
      <c r="CG31" s="126" t="s">
        <v>52</v>
      </c>
      <c r="CH31" s="114">
        <v>144</v>
      </c>
      <c r="CI31" s="115">
        <v>12.3</v>
      </c>
      <c r="CJ31" s="116">
        <v>4404</v>
      </c>
      <c r="CK31" s="115">
        <v>37.1</v>
      </c>
      <c r="CL31" s="117">
        <v>-24.8</v>
      </c>
      <c r="CM31" s="118">
        <v>-66.846361185983824</v>
      </c>
      <c r="CO31" s="83"/>
      <c r="CP31" s="126" t="s">
        <v>52</v>
      </c>
      <c r="CQ31" s="114">
        <v>316</v>
      </c>
      <c r="CR31" s="115">
        <v>9.1999999999999993</v>
      </c>
      <c r="CS31" s="116">
        <v>4637</v>
      </c>
      <c r="CT31" s="115">
        <v>26.7</v>
      </c>
      <c r="CU31" s="117">
        <v>-17.5</v>
      </c>
      <c r="CV31" s="118">
        <v>-65.543071161048687</v>
      </c>
      <c r="CX31" s="83"/>
      <c r="CY31" s="126" t="s">
        <v>52</v>
      </c>
      <c r="CZ31" s="114">
        <v>95</v>
      </c>
      <c r="DA31" s="115">
        <v>6.6</v>
      </c>
      <c r="DB31" s="116">
        <v>1102</v>
      </c>
      <c r="DC31" s="115">
        <v>16.399999999999999</v>
      </c>
      <c r="DD31" s="117">
        <v>-9.7999999999999989</v>
      </c>
      <c r="DE31" s="118">
        <v>-59.756097560975604</v>
      </c>
    </row>
    <row r="32" spans="1:109" s="82" customFormat="1" ht="17.100000000000001" customHeight="1" x14ac:dyDescent="0.25">
      <c r="C32" s="83"/>
      <c r="D32" s="126"/>
      <c r="E32" s="109"/>
      <c r="G32" s="110"/>
      <c r="H32" s="111"/>
      <c r="I32" s="112"/>
      <c r="J32" s="113"/>
      <c r="L32" s="83"/>
      <c r="M32" s="126"/>
      <c r="N32" s="114"/>
      <c r="O32" s="115"/>
      <c r="P32" s="116"/>
      <c r="Q32" s="115"/>
      <c r="R32" s="117"/>
      <c r="S32" s="118"/>
      <c r="U32" s="83"/>
      <c r="V32" s="126"/>
      <c r="W32" s="114"/>
      <c r="X32" s="115"/>
      <c r="Y32" s="116"/>
      <c r="Z32" s="115"/>
      <c r="AA32" s="117"/>
      <c r="AB32" s="118"/>
      <c r="AD32" s="83"/>
      <c r="AE32" s="126"/>
      <c r="AF32" s="114"/>
      <c r="AG32" s="115"/>
      <c r="AH32" s="116"/>
      <c r="AI32" s="115"/>
      <c r="AJ32" s="117"/>
      <c r="AK32" s="118"/>
      <c r="AM32" s="83"/>
      <c r="AN32" s="126"/>
      <c r="AO32" s="114"/>
      <c r="AP32" s="115"/>
      <c r="AQ32" s="116"/>
      <c r="AR32" s="115"/>
      <c r="AS32" s="117"/>
      <c r="AT32" s="118"/>
      <c r="AV32" s="83"/>
      <c r="AW32" s="126"/>
      <c r="AX32" s="114"/>
      <c r="AY32" s="115"/>
      <c r="AZ32" s="116"/>
      <c r="BA32" s="115"/>
      <c r="BB32" s="117"/>
      <c r="BC32" s="118"/>
      <c r="BE32" s="83"/>
      <c r="BF32" s="126"/>
      <c r="BG32" s="114"/>
      <c r="BH32" s="115"/>
      <c r="BI32" s="116"/>
      <c r="BJ32" s="115"/>
      <c r="BK32" s="117"/>
      <c r="BL32" s="118"/>
      <c r="BN32" s="83"/>
      <c r="BO32" s="126"/>
      <c r="BP32" s="114"/>
      <c r="BQ32" s="115"/>
      <c r="BR32" s="116"/>
      <c r="BS32" s="115"/>
      <c r="BT32" s="117"/>
      <c r="BU32" s="118"/>
      <c r="BW32" s="83"/>
      <c r="BX32" s="126"/>
      <c r="BY32" s="114"/>
      <c r="BZ32" s="115"/>
      <c r="CA32" s="116"/>
      <c r="CB32" s="115"/>
      <c r="CC32" s="117"/>
      <c r="CD32" s="118"/>
      <c r="CF32" s="83"/>
      <c r="CG32" s="126"/>
      <c r="CH32" s="114"/>
      <c r="CI32" s="115"/>
      <c r="CJ32" s="116"/>
      <c r="CK32" s="115"/>
      <c r="CL32" s="117"/>
      <c r="CM32" s="118"/>
      <c r="CO32" s="83"/>
      <c r="CP32" s="126"/>
      <c r="CQ32" s="114"/>
      <c r="CR32" s="115"/>
      <c r="CS32" s="116"/>
      <c r="CT32" s="115"/>
      <c r="CU32" s="117"/>
      <c r="CV32" s="118"/>
      <c r="CX32" s="83"/>
      <c r="CY32" s="126"/>
      <c r="CZ32" s="114"/>
      <c r="DA32" s="115"/>
      <c r="DB32" s="116"/>
      <c r="DC32" s="115"/>
      <c r="DD32" s="117"/>
      <c r="DE32" s="118"/>
    </row>
    <row r="33" spans="1:109" s="108" customFormat="1" ht="17.100000000000001" customHeight="1" x14ac:dyDescent="0.25">
      <c r="C33" s="83"/>
      <c r="D33" s="94" t="s">
        <v>54</v>
      </c>
      <c r="E33" s="109">
        <v>12307</v>
      </c>
      <c r="F33" s="82">
        <v>22</v>
      </c>
      <c r="G33" s="110">
        <v>97762</v>
      </c>
      <c r="H33" s="111">
        <v>22.2</v>
      </c>
      <c r="I33" s="112">
        <v>-0.19999999999999929</v>
      </c>
      <c r="J33" s="113">
        <v>-0.90090090090089781</v>
      </c>
      <c r="K33" s="82"/>
      <c r="L33" s="83"/>
      <c r="M33" s="94" t="s">
        <v>54</v>
      </c>
      <c r="N33" s="114">
        <v>1707</v>
      </c>
      <c r="O33" s="115">
        <v>21.8</v>
      </c>
      <c r="P33" s="116">
        <v>7347</v>
      </c>
      <c r="Q33" s="115">
        <v>22.2</v>
      </c>
      <c r="R33" s="117">
        <v>-0.39999999999999858</v>
      </c>
      <c r="S33" s="118">
        <v>-1.8018018018017956</v>
      </c>
      <c r="T33" s="82"/>
      <c r="U33" s="83"/>
      <c r="V33" s="94" t="s">
        <v>54</v>
      </c>
      <c r="W33" s="114">
        <v>487</v>
      </c>
      <c r="X33" s="115">
        <v>15.6</v>
      </c>
      <c r="Y33" s="116">
        <v>2709</v>
      </c>
      <c r="Z33" s="115">
        <v>14.4</v>
      </c>
      <c r="AA33" s="117">
        <v>1.1999999999999993</v>
      </c>
      <c r="AB33" s="118">
        <v>8.3333333333333286</v>
      </c>
      <c r="AC33" s="82"/>
      <c r="AD33" s="83"/>
      <c r="AE33" s="94" t="s">
        <v>54</v>
      </c>
      <c r="AF33" s="114">
        <v>2968</v>
      </c>
      <c r="AG33" s="115">
        <v>22.6</v>
      </c>
      <c r="AH33" s="116">
        <v>10954</v>
      </c>
      <c r="AI33" s="115">
        <v>22.9</v>
      </c>
      <c r="AJ33" s="117">
        <v>-0.29999999999999716</v>
      </c>
      <c r="AK33" s="118">
        <v>-1.3100436681222583</v>
      </c>
      <c r="AL33" s="82"/>
      <c r="AM33" s="83"/>
      <c r="AN33" s="94" t="s">
        <v>54</v>
      </c>
      <c r="AO33" s="114">
        <v>1261</v>
      </c>
      <c r="AP33" s="115">
        <v>24.8</v>
      </c>
      <c r="AQ33" s="116">
        <v>10026</v>
      </c>
      <c r="AR33" s="115">
        <v>24.2</v>
      </c>
      <c r="AS33" s="117">
        <v>0.60000000000000142</v>
      </c>
      <c r="AT33" s="118">
        <v>2.4793388429752126</v>
      </c>
      <c r="AU33" s="82"/>
      <c r="AV33" s="83"/>
      <c r="AW33" s="94" t="s">
        <v>54</v>
      </c>
      <c r="AX33" s="114">
        <v>331</v>
      </c>
      <c r="AY33" s="115">
        <v>20</v>
      </c>
      <c r="AZ33" s="116">
        <v>1934</v>
      </c>
      <c r="BA33" s="115">
        <v>17.899999999999999</v>
      </c>
      <c r="BB33" s="117">
        <v>2.1000000000000014</v>
      </c>
      <c r="BC33" s="118">
        <v>11.731843575419003</v>
      </c>
      <c r="BD33" s="82"/>
      <c r="BE33" s="83"/>
      <c r="BF33" s="94" t="s">
        <v>54</v>
      </c>
      <c r="BG33" s="114">
        <v>374</v>
      </c>
      <c r="BH33" s="115">
        <v>19</v>
      </c>
      <c r="BI33" s="116">
        <v>1592</v>
      </c>
      <c r="BJ33" s="115">
        <v>18</v>
      </c>
      <c r="BK33" s="117">
        <v>1</v>
      </c>
      <c r="BL33" s="118">
        <v>5.5555555555555554</v>
      </c>
      <c r="BM33" s="82"/>
      <c r="BN33" s="83"/>
      <c r="BO33" s="94" t="s">
        <v>54</v>
      </c>
      <c r="BP33" s="114">
        <v>729</v>
      </c>
      <c r="BQ33" s="115">
        <v>21.5</v>
      </c>
      <c r="BR33" s="116">
        <v>1855</v>
      </c>
      <c r="BS33" s="115">
        <v>20.6</v>
      </c>
      <c r="BT33" s="117">
        <v>0.89999999999999858</v>
      </c>
      <c r="BU33" s="118">
        <v>4.3689320388349442</v>
      </c>
      <c r="BV33" s="82"/>
      <c r="BW33" s="83"/>
      <c r="BX33" s="94" t="s">
        <v>54</v>
      </c>
      <c r="BY33" s="114">
        <v>1937</v>
      </c>
      <c r="BZ33" s="115">
        <v>23.1</v>
      </c>
      <c r="CA33" s="116">
        <v>4627</v>
      </c>
      <c r="CB33" s="115">
        <v>21.2</v>
      </c>
      <c r="CC33" s="117">
        <v>1.9000000000000021</v>
      </c>
      <c r="CD33" s="118">
        <v>8.9622641509434064</v>
      </c>
      <c r="CE33" s="82"/>
      <c r="CF33" s="83"/>
      <c r="CG33" s="94" t="s">
        <v>54</v>
      </c>
      <c r="CH33" s="114">
        <v>319</v>
      </c>
      <c r="CI33" s="115">
        <v>27.2</v>
      </c>
      <c r="CJ33" s="116">
        <v>3254</v>
      </c>
      <c r="CK33" s="115">
        <v>27.4</v>
      </c>
      <c r="CL33" s="117">
        <v>-0.19999999999999929</v>
      </c>
      <c r="CM33" s="118">
        <v>-0.72992700729926752</v>
      </c>
      <c r="CN33" s="82"/>
      <c r="CO33" s="83"/>
      <c r="CP33" s="94" t="s">
        <v>54</v>
      </c>
      <c r="CQ33" s="114">
        <v>703</v>
      </c>
      <c r="CR33" s="115">
        <v>20.5</v>
      </c>
      <c r="CS33" s="116">
        <v>3378</v>
      </c>
      <c r="CT33" s="115">
        <v>19.5</v>
      </c>
      <c r="CU33" s="117">
        <v>1</v>
      </c>
      <c r="CV33" s="118">
        <v>5.1282051282051277</v>
      </c>
      <c r="CW33" s="82"/>
      <c r="CX33" s="83"/>
      <c r="CY33" s="94" t="s">
        <v>54</v>
      </c>
      <c r="CZ33" s="114">
        <v>308</v>
      </c>
      <c r="DA33" s="115">
        <v>21.5</v>
      </c>
      <c r="DB33" s="116">
        <v>1398</v>
      </c>
      <c r="DC33" s="115">
        <v>20.8</v>
      </c>
      <c r="DD33" s="117">
        <v>0.69999999999999929</v>
      </c>
      <c r="DE33" s="118">
        <v>3.3653846153846119</v>
      </c>
    </row>
    <row r="34" spans="1:109" s="108" customFormat="1" ht="17.100000000000001" customHeight="1" x14ac:dyDescent="0.25">
      <c r="C34" s="83"/>
      <c r="D34" s="94">
        <v>2</v>
      </c>
      <c r="E34" s="109">
        <v>13187</v>
      </c>
      <c r="F34" s="82">
        <v>23.6</v>
      </c>
      <c r="G34" s="110">
        <v>100456</v>
      </c>
      <c r="H34" s="111">
        <v>22.8</v>
      </c>
      <c r="I34" s="112">
        <v>0.80000000000000071</v>
      </c>
      <c r="J34" s="113">
        <v>3.5087719298245648</v>
      </c>
      <c r="K34" s="82"/>
      <c r="L34" s="83"/>
      <c r="M34" s="94">
        <v>2</v>
      </c>
      <c r="N34" s="114">
        <v>1914</v>
      </c>
      <c r="O34" s="115">
        <v>24.5</v>
      </c>
      <c r="P34" s="116">
        <v>7538</v>
      </c>
      <c r="Q34" s="115">
        <v>22.7</v>
      </c>
      <c r="R34" s="117">
        <v>1.8000000000000007</v>
      </c>
      <c r="S34" s="118">
        <v>7.9295154185022056</v>
      </c>
      <c r="T34" s="82"/>
      <c r="U34" s="83"/>
      <c r="V34" s="94">
        <v>2</v>
      </c>
      <c r="W34" s="114">
        <v>581</v>
      </c>
      <c r="X34" s="115">
        <v>18.600000000000001</v>
      </c>
      <c r="Y34" s="116">
        <v>3373</v>
      </c>
      <c r="Z34" s="115">
        <v>18</v>
      </c>
      <c r="AA34" s="117">
        <v>0.60000000000000142</v>
      </c>
      <c r="AB34" s="118">
        <v>3.333333333333341</v>
      </c>
      <c r="AC34" s="82"/>
      <c r="AD34" s="83"/>
      <c r="AE34" s="94">
        <v>2</v>
      </c>
      <c r="AF34" s="114">
        <v>3172</v>
      </c>
      <c r="AG34" s="115">
        <v>24.2</v>
      </c>
      <c r="AH34" s="116">
        <v>11110</v>
      </c>
      <c r="AI34" s="115">
        <v>23.3</v>
      </c>
      <c r="AJ34" s="117">
        <v>0.89999999999999858</v>
      </c>
      <c r="AK34" s="118">
        <v>3.8626609442060027</v>
      </c>
      <c r="AL34" s="82"/>
      <c r="AM34" s="83"/>
      <c r="AN34" s="94">
        <v>2</v>
      </c>
      <c r="AO34" s="114">
        <v>1228</v>
      </c>
      <c r="AP34" s="115">
        <v>24.2</v>
      </c>
      <c r="AQ34" s="116">
        <v>10129</v>
      </c>
      <c r="AR34" s="115">
        <v>24.5</v>
      </c>
      <c r="AS34" s="117">
        <v>-0.30000000000000071</v>
      </c>
      <c r="AT34" s="118">
        <v>-1.2244897959183703</v>
      </c>
      <c r="AU34" s="82"/>
      <c r="AV34" s="83"/>
      <c r="AW34" s="94">
        <v>2</v>
      </c>
      <c r="AX34" s="114">
        <v>312</v>
      </c>
      <c r="AY34" s="115">
        <v>18.8</v>
      </c>
      <c r="AZ34" s="116">
        <v>2149</v>
      </c>
      <c r="BA34" s="115">
        <v>19.8</v>
      </c>
      <c r="BB34" s="117">
        <v>-1</v>
      </c>
      <c r="BC34" s="118">
        <v>-5.0505050505050502</v>
      </c>
      <c r="BD34" s="82"/>
      <c r="BE34" s="83"/>
      <c r="BF34" s="94">
        <v>2</v>
      </c>
      <c r="BG34" s="114">
        <v>459</v>
      </c>
      <c r="BH34" s="115">
        <v>23.4</v>
      </c>
      <c r="BI34" s="116">
        <v>1900</v>
      </c>
      <c r="BJ34" s="115">
        <v>21.5</v>
      </c>
      <c r="BK34" s="117">
        <v>1.8999999999999986</v>
      </c>
      <c r="BL34" s="118">
        <v>8.837209302325574</v>
      </c>
      <c r="BM34" s="82"/>
      <c r="BN34" s="83"/>
      <c r="BO34" s="94">
        <v>2</v>
      </c>
      <c r="BP34" s="114">
        <v>820</v>
      </c>
      <c r="BQ34" s="115">
        <v>24.1</v>
      </c>
      <c r="BR34" s="116">
        <v>2006</v>
      </c>
      <c r="BS34" s="115">
        <v>22.2</v>
      </c>
      <c r="BT34" s="117">
        <v>1.9000000000000021</v>
      </c>
      <c r="BU34" s="118">
        <v>8.558558558558568</v>
      </c>
      <c r="BV34" s="82"/>
      <c r="BW34" s="83"/>
      <c r="BX34" s="94">
        <v>2</v>
      </c>
      <c r="BY34" s="114">
        <v>2012</v>
      </c>
      <c r="BZ34" s="115">
        <v>24</v>
      </c>
      <c r="CA34" s="116">
        <v>4860</v>
      </c>
      <c r="CB34" s="115">
        <v>22.3</v>
      </c>
      <c r="CC34" s="117">
        <v>1.6999999999999993</v>
      </c>
      <c r="CD34" s="118">
        <v>7.6233183856502214</v>
      </c>
      <c r="CE34" s="82"/>
      <c r="CF34" s="83"/>
      <c r="CG34" s="94">
        <v>2</v>
      </c>
      <c r="CH34" s="114">
        <v>297</v>
      </c>
      <c r="CI34" s="115">
        <v>25.3</v>
      </c>
      <c r="CJ34" s="116">
        <v>3049</v>
      </c>
      <c r="CK34" s="115">
        <v>25.7</v>
      </c>
      <c r="CL34" s="117">
        <v>-0.39999999999999858</v>
      </c>
      <c r="CM34" s="118">
        <v>-1.5564202334630295</v>
      </c>
      <c r="CN34" s="82"/>
      <c r="CO34" s="83"/>
      <c r="CP34" s="94">
        <v>2</v>
      </c>
      <c r="CQ34" s="114">
        <v>799</v>
      </c>
      <c r="CR34" s="115">
        <v>23.3</v>
      </c>
      <c r="CS34" s="116">
        <v>3712</v>
      </c>
      <c r="CT34" s="115">
        <v>21.4</v>
      </c>
      <c r="CU34" s="117">
        <v>1.9000000000000021</v>
      </c>
      <c r="CV34" s="118">
        <v>8.8785046728972077</v>
      </c>
      <c r="CW34" s="82"/>
      <c r="CX34" s="83"/>
      <c r="CY34" s="94">
        <v>2</v>
      </c>
      <c r="CZ34" s="114">
        <v>337</v>
      </c>
      <c r="DA34" s="115">
        <v>23.5</v>
      </c>
      <c r="DB34" s="116">
        <v>1584</v>
      </c>
      <c r="DC34" s="115">
        <v>23.6</v>
      </c>
      <c r="DD34" s="117">
        <v>-0.10000000000000142</v>
      </c>
      <c r="DE34" s="118">
        <v>-0.42372881355932801</v>
      </c>
    </row>
    <row r="35" spans="1:109" s="108" customFormat="1" ht="17.100000000000001" customHeight="1" x14ac:dyDescent="0.25">
      <c r="C35" s="83"/>
      <c r="D35" s="94">
        <v>3</v>
      </c>
      <c r="E35" s="109">
        <v>12063</v>
      </c>
      <c r="F35" s="82">
        <v>21.6</v>
      </c>
      <c r="G35" s="110">
        <v>93193</v>
      </c>
      <c r="H35" s="111">
        <v>21.2</v>
      </c>
      <c r="I35" s="112">
        <v>0.40000000000000213</v>
      </c>
      <c r="J35" s="113">
        <v>1.8867924528301987</v>
      </c>
      <c r="K35" s="82"/>
      <c r="L35" s="83"/>
      <c r="M35" s="94">
        <v>3</v>
      </c>
      <c r="N35" s="114">
        <v>1724</v>
      </c>
      <c r="O35" s="115">
        <v>22</v>
      </c>
      <c r="P35" s="116">
        <v>7104</v>
      </c>
      <c r="Q35" s="115">
        <v>21.4</v>
      </c>
      <c r="R35" s="117">
        <v>0.60000000000000142</v>
      </c>
      <c r="S35" s="118">
        <v>2.8037383177570163</v>
      </c>
      <c r="T35" s="82"/>
      <c r="U35" s="83"/>
      <c r="V35" s="94">
        <v>3</v>
      </c>
      <c r="W35" s="114">
        <v>711</v>
      </c>
      <c r="X35" s="115">
        <v>22.7</v>
      </c>
      <c r="Y35" s="116">
        <v>3818</v>
      </c>
      <c r="Z35" s="115">
        <v>20.3</v>
      </c>
      <c r="AA35" s="117">
        <v>2.3999999999999986</v>
      </c>
      <c r="AB35" s="118">
        <v>11.82266009852216</v>
      </c>
      <c r="AC35" s="82"/>
      <c r="AD35" s="83"/>
      <c r="AE35" s="94">
        <v>3</v>
      </c>
      <c r="AF35" s="114">
        <v>2807</v>
      </c>
      <c r="AG35" s="115">
        <v>21.4</v>
      </c>
      <c r="AH35" s="116">
        <v>9989</v>
      </c>
      <c r="AI35" s="115">
        <v>20.9</v>
      </c>
      <c r="AJ35" s="117">
        <v>0.5</v>
      </c>
      <c r="AK35" s="118">
        <v>2.3923444976076556</v>
      </c>
      <c r="AL35" s="82"/>
      <c r="AM35" s="83"/>
      <c r="AN35" s="94">
        <v>3</v>
      </c>
      <c r="AO35" s="114">
        <v>1035</v>
      </c>
      <c r="AP35" s="115">
        <v>20.399999999999999</v>
      </c>
      <c r="AQ35" s="116">
        <v>8627</v>
      </c>
      <c r="AR35" s="115">
        <v>20.9</v>
      </c>
      <c r="AS35" s="117">
        <v>-0.5</v>
      </c>
      <c r="AT35" s="118">
        <v>-2.3923444976076556</v>
      </c>
      <c r="AU35" s="82"/>
      <c r="AV35" s="83"/>
      <c r="AW35" s="94">
        <v>3</v>
      </c>
      <c r="AX35" s="114">
        <v>324</v>
      </c>
      <c r="AY35" s="115">
        <v>19.600000000000001</v>
      </c>
      <c r="AZ35" s="116">
        <v>2187</v>
      </c>
      <c r="BA35" s="115">
        <v>20.2</v>
      </c>
      <c r="BB35" s="117">
        <v>-0.59999999999999787</v>
      </c>
      <c r="BC35" s="118">
        <v>-2.9702970297029596</v>
      </c>
      <c r="BD35" s="82"/>
      <c r="BE35" s="83"/>
      <c r="BF35" s="94">
        <v>3</v>
      </c>
      <c r="BG35" s="114">
        <v>428</v>
      </c>
      <c r="BH35" s="115">
        <v>21.8</v>
      </c>
      <c r="BI35" s="116">
        <v>1838</v>
      </c>
      <c r="BJ35" s="115">
        <v>20.8</v>
      </c>
      <c r="BK35" s="117">
        <v>1</v>
      </c>
      <c r="BL35" s="118">
        <v>4.8076923076923075</v>
      </c>
      <c r="BM35" s="82"/>
      <c r="BN35" s="83"/>
      <c r="BO35" s="94">
        <v>3</v>
      </c>
      <c r="BP35" s="114">
        <v>727</v>
      </c>
      <c r="BQ35" s="115">
        <v>21.4</v>
      </c>
      <c r="BR35" s="116">
        <v>1888</v>
      </c>
      <c r="BS35" s="115">
        <v>20.9</v>
      </c>
      <c r="BT35" s="117">
        <v>0.5</v>
      </c>
      <c r="BU35" s="118">
        <v>2.3923444976076556</v>
      </c>
      <c r="BV35" s="82"/>
      <c r="BW35" s="83"/>
      <c r="BX35" s="94">
        <v>3</v>
      </c>
      <c r="BY35" s="114">
        <v>1783</v>
      </c>
      <c r="BZ35" s="115">
        <v>21.3</v>
      </c>
      <c r="CA35" s="116">
        <v>4722</v>
      </c>
      <c r="CB35" s="115">
        <v>21.7</v>
      </c>
      <c r="CC35" s="117">
        <v>-0.39999999999999858</v>
      </c>
      <c r="CD35" s="118">
        <v>-1.8433179723502238</v>
      </c>
      <c r="CE35" s="82"/>
      <c r="CF35" s="83"/>
      <c r="CG35" s="94">
        <v>3</v>
      </c>
      <c r="CH35" s="114">
        <v>268</v>
      </c>
      <c r="CI35" s="115">
        <v>22.8</v>
      </c>
      <c r="CJ35" s="116">
        <v>2542</v>
      </c>
      <c r="CK35" s="115">
        <v>21.4</v>
      </c>
      <c r="CL35" s="117">
        <v>1.4000000000000021</v>
      </c>
      <c r="CM35" s="118">
        <v>6.5420560747663652</v>
      </c>
      <c r="CN35" s="82"/>
      <c r="CO35" s="83"/>
      <c r="CP35" s="94">
        <v>3</v>
      </c>
      <c r="CQ35" s="114">
        <v>745</v>
      </c>
      <c r="CR35" s="115">
        <v>21.7</v>
      </c>
      <c r="CS35" s="116">
        <v>3606</v>
      </c>
      <c r="CT35" s="115">
        <v>20.8</v>
      </c>
      <c r="CU35" s="117">
        <v>0.89999999999999858</v>
      </c>
      <c r="CV35" s="118">
        <v>4.3269230769230695</v>
      </c>
      <c r="CW35" s="82"/>
      <c r="CX35" s="83"/>
      <c r="CY35" s="94">
        <v>3</v>
      </c>
      <c r="CZ35" s="114">
        <v>330</v>
      </c>
      <c r="DA35" s="115">
        <v>23</v>
      </c>
      <c r="DB35" s="116">
        <v>1427</v>
      </c>
      <c r="DC35" s="115">
        <v>21.3</v>
      </c>
      <c r="DD35" s="117">
        <v>1.6999999999999993</v>
      </c>
      <c r="DE35" s="118">
        <v>7.9812206572769915</v>
      </c>
    </row>
    <row r="36" spans="1:109" s="108" customFormat="1" ht="17.100000000000001" customHeight="1" x14ac:dyDescent="0.25">
      <c r="C36" s="83"/>
      <c r="D36" s="94">
        <v>4</v>
      </c>
      <c r="E36" s="109">
        <v>10110</v>
      </c>
      <c r="F36" s="82">
        <v>18.100000000000001</v>
      </c>
      <c r="G36" s="110">
        <v>81025</v>
      </c>
      <c r="H36" s="111">
        <v>18.399999999999999</v>
      </c>
      <c r="I36" s="112">
        <v>-0.29999999999999716</v>
      </c>
      <c r="J36" s="113">
        <v>-1.6304347826086802</v>
      </c>
      <c r="K36" s="82"/>
      <c r="L36" s="83"/>
      <c r="M36" s="94">
        <v>4</v>
      </c>
      <c r="N36" s="114">
        <v>1440</v>
      </c>
      <c r="O36" s="115">
        <v>18.399999999999999</v>
      </c>
      <c r="P36" s="116">
        <v>6149</v>
      </c>
      <c r="Q36" s="115">
        <v>18.5</v>
      </c>
      <c r="R36" s="117">
        <v>-0.10000000000000142</v>
      </c>
      <c r="S36" s="118">
        <v>-0.54054054054054823</v>
      </c>
      <c r="T36" s="82"/>
      <c r="U36" s="83"/>
      <c r="V36" s="94">
        <v>4</v>
      </c>
      <c r="W36" s="114">
        <v>684</v>
      </c>
      <c r="X36" s="115">
        <v>21.8</v>
      </c>
      <c r="Y36" s="116">
        <v>4179</v>
      </c>
      <c r="Z36" s="115">
        <v>22.3</v>
      </c>
      <c r="AA36" s="117">
        <v>-0.5</v>
      </c>
      <c r="AB36" s="118">
        <v>-2.2421524663677128</v>
      </c>
      <c r="AC36" s="82"/>
      <c r="AD36" s="83"/>
      <c r="AE36" s="94">
        <v>4</v>
      </c>
      <c r="AF36" s="114">
        <v>2356</v>
      </c>
      <c r="AG36" s="115">
        <v>17.899999999999999</v>
      </c>
      <c r="AH36" s="116">
        <v>8604</v>
      </c>
      <c r="AI36" s="115">
        <v>18</v>
      </c>
      <c r="AJ36" s="117">
        <v>-0.10000000000000142</v>
      </c>
      <c r="AK36" s="118">
        <v>-0.55555555555556346</v>
      </c>
      <c r="AL36" s="82"/>
      <c r="AM36" s="83"/>
      <c r="AN36" s="94">
        <v>4</v>
      </c>
      <c r="AO36" s="114">
        <v>827</v>
      </c>
      <c r="AP36" s="115">
        <v>16.3</v>
      </c>
      <c r="AQ36" s="116">
        <v>7079</v>
      </c>
      <c r="AR36" s="115">
        <v>17.100000000000001</v>
      </c>
      <c r="AS36" s="117">
        <v>-0.80000000000000071</v>
      </c>
      <c r="AT36" s="118">
        <v>-4.6783625730994194</v>
      </c>
      <c r="AU36" s="82"/>
      <c r="AV36" s="83"/>
      <c r="AW36" s="94">
        <v>4</v>
      </c>
      <c r="AX36" s="114">
        <v>341</v>
      </c>
      <c r="AY36" s="115">
        <v>20.6</v>
      </c>
      <c r="AZ36" s="116">
        <v>2207</v>
      </c>
      <c r="BA36" s="115">
        <v>20.399999999999999</v>
      </c>
      <c r="BB36" s="117">
        <v>0.20000000000000284</v>
      </c>
      <c r="BC36" s="118">
        <v>0.98039215686275916</v>
      </c>
      <c r="BD36" s="82"/>
      <c r="BE36" s="83"/>
      <c r="BF36" s="94">
        <v>4</v>
      </c>
      <c r="BG36" s="114">
        <v>360</v>
      </c>
      <c r="BH36" s="115">
        <v>18.3</v>
      </c>
      <c r="BI36" s="116">
        <v>1815</v>
      </c>
      <c r="BJ36" s="115">
        <v>20.5</v>
      </c>
      <c r="BK36" s="117">
        <v>-2.1999999999999993</v>
      </c>
      <c r="BL36" s="118">
        <v>-10.731707317073168</v>
      </c>
      <c r="BM36" s="82"/>
      <c r="BN36" s="83"/>
      <c r="BO36" s="94">
        <v>4</v>
      </c>
      <c r="BP36" s="114">
        <v>620</v>
      </c>
      <c r="BQ36" s="115">
        <v>18.3</v>
      </c>
      <c r="BR36" s="116">
        <v>1750</v>
      </c>
      <c r="BS36" s="115">
        <v>19.399999999999999</v>
      </c>
      <c r="BT36" s="117">
        <v>-1.0999999999999979</v>
      </c>
      <c r="BU36" s="118">
        <v>-5.6701030927834948</v>
      </c>
      <c r="BV36" s="82"/>
      <c r="BW36" s="83"/>
      <c r="BX36" s="94">
        <v>4</v>
      </c>
      <c r="BY36" s="114">
        <v>1468</v>
      </c>
      <c r="BZ36" s="115">
        <v>17.5</v>
      </c>
      <c r="CA36" s="116">
        <v>4100</v>
      </c>
      <c r="CB36" s="115">
        <v>18.8</v>
      </c>
      <c r="CC36" s="117">
        <v>-1.3000000000000007</v>
      </c>
      <c r="CD36" s="118">
        <v>-6.9148936170212796</v>
      </c>
      <c r="CE36" s="82"/>
      <c r="CF36" s="83"/>
      <c r="CG36" s="94">
        <v>4</v>
      </c>
      <c r="CH36" s="114">
        <v>163</v>
      </c>
      <c r="CI36" s="115">
        <v>13.9</v>
      </c>
      <c r="CJ36" s="116">
        <v>1882</v>
      </c>
      <c r="CK36" s="115">
        <v>15.9</v>
      </c>
      <c r="CL36" s="117">
        <v>-2</v>
      </c>
      <c r="CM36" s="118">
        <v>-12.578616352201259</v>
      </c>
      <c r="CN36" s="82"/>
      <c r="CO36" s="83"/>
      <c r="CP36" s="94">
        <v>4</v>
      </c>
      <c r="CQ36" s="114">
        <v>646</v>
      </c>
      <c r="CR36" s="115">
        <v>18.8</v>
      </c>
      <c r="CS36" s="116">
        <v>3484</v>
      </c>
      <c r="CT36" s="115">
        <v>20.100000000000001</v>
      </c>
      <c r="CU36" s="117">
        <v>-1.3000000000000007</v>
      </c>
      <c r="CV36" s="118">
        <v>-6.4676616915422906</v>
      </c>
      <c r="CW36" s="82"/>
      <c r="CX36" s="83"/>
      <c r="CY36" s="94">
        <v>4</v>
      </c>
      <c r="CZ36" s="114">
        <v>259</v>
      </c>
      <c r="DA36" s="115">
        <v>18.100000000000001</v>
      </c>
      <c r="DB36" s="116">
        <v>1284</v>
      </c>
      <c r="DC36" s="115">
        <v>19.100000000000001</v>
      </c>
      <c r="DD36" s="117">
        <v>-1</v>
      </c>
      <c r="DE36" s="118">
        <v>-5.2356020942408366</v>
      </c>
    </row>
    <row r="37" spans="1:109" s="108" customFormat="1" ht="17.100000000000001" customHeight="1" x14ac:dyDescent="0.25">
      <c r="C37" s="83"/>
      <c r="D37" s="94" t="s">
        <v>69</v>
      </c>
      <c r="E37" s="109">
        <v>7875</v>
      </c>
      <c r="F37" s="82">
        <v>14.1</v>
      </c>
      <c r="G37" s="110">
        <v>67735</v>
      </c>
      <c r="H37" s="111">
        <v>15.4</v>
      </c>
      <c r="I37" s="112">
        <v>-1.3000000000000007</v>
      </c>
      <c r="J37" s="113">
        <v>-8.4415584415584455</v>
      </c>
      <c r="K37" s="82"/>
      <c r="L37" s="83"/>
      <c r="M37" s="94" t="s">
        <v>69</v>
      </c>
      <c r="N37" s="114">
        <v>998</v>
      </c>
      <c r="O37" s="115">
        <v>12.8</v>
      </c>
      <c r="P37" s="116">
        <v>5027</v>
      </c>
      <c r="Q37" s="115">
        <v>15.2</v>
      </c>
      <c r="R37" s="117">
        <v>-2.3999999999999986</v>
      </c>
      <c r="S37" s="118">
        <v>-15.789473684210517</v>
      </c>
      <c r="T37" s="82"/>
      <c r="U37" s="83"/>
      <c r="V37" s="94" t="s">
        <v>69</v>
      </c>
      <c r="W37" s="114">
        <v>659</v>
      </c>
      <c r="X37" s="115">
        <v>21</v>
      </c>
      <c r="Y37" s="116">
        <v>4698</v>
      </c>
      <c r="Z37" s="115">
        <v>25</v>
      </c>
      <c r="AA37" s="117">
        <v>-4</v>
      </c>
      <c r="AB37" s="118">
        <v>-16</v>
      </c>
      <c r="AC37" s="82"/>
      <c r="AD37" s="83"/>
      <c r="AE37" s="94" t="s">
        <v>69</v>
      </c>
      <c r="AF37" s="114">
        <v>1745</v>
      </c>
      <c r="AG37" s="115">
        <v>13.3</v>
      </c>
      <c r="AH37" s="116">
        <v>7077</v>
      </c>
      <c r="AI37" s="115">
        <v>14.8</v>
      </c>
      <c r="AJ37" s="117">
        <v>-1.5</v>
      </c>
      <c r="AK37" s="118">
        <v>-10.135135135135135</v>
      </c>
      <c r="AL37" s="82"/>
      <c r="AM37" s="83"/>
      <c r="AN37" s="94" t="s">
        <v>69</v>
      </c>
      <c r="AO37" s="114">
        <v>689</v>
      </c>
      <c r="AP37" s="115">
        <v>13.6</v>
      </c>
      <c r="AQ37" s="116">
        <v>5508</v>
      </c>
      <c r="AR37" s="115">
        <v>13.3</v>
      </c>
      <c r="AS37" s="117">
        <v>0.29999999999999893</v>
      </c>
      <c r="AT37" s="118">
        <v>2.255639097744353</v>
      </c>
      <c r="AU37" s="82"/>
      <c r="AV37" s="83"/>
      <c r="AW37" s="94" t="s">
        <v>69</v>
      </c>
      <c r="AX37" s="114">
        <v>337</v>
      </c>
      <c r="AY37" s="115">
        <v>20.399999999999999</v>
      </c>
      <c r="AZ37" s="116">
        <v>2350</v>
      </c>
      <c r="BA37" s="115">
        <v>21.7</v>
      </c>
      <c r="BB37" s="117">
        <v>-1.3000000000000007</v>
      </c>
      <c r="BC37" s="118">
        <v>-5.9907834101382518</v>
      </c>
      <c r="BD37" s="82"/>
      <c r="BE37" s="83"/>
      <c r="BF37" s="94" t="s">
        <v>69</v>
      </c>
      <c r="BG37" s="114">
        <v>326</v>
      </c>
      <c r="BH37" s="115">
        <v>16.600000000000001</v>
      </c>
      <c r="BI37" s="116">
        <v>1696</v>
      </c>
      <c r="BJ37" s="115">
        <v>19.2</v>
      </c>
      <c r="BK37" s="117">
        <v>-2.5999999999999979</v>
      </c>
      <c r="BL37" s="118">
        <v>-13.541666666666657</v>
      </c>
      <c r="BM37" s="82"/>
      <c r="BN37" s="83"/>
      <c r="BO37" s="94" t="s">
        <v>69</v>
      </c>
      <c r="BP37" s="114">
        <v>487</v>
      </c>
      <c r="BQ37" s="115">
        <v>14.3</v>
      </c>
      <c r="BR37" s="116">
        <v>1520</v>
      </c>
      <c r="BS37" s="115">
        <v>16.899999999999999</v>
      </c>
      <c r="BT37" s="117">
        <v>-2.5999999999999979</v>
      </c>
      <c r="BU37" s="118">
        <v>-15.384615384615374</v>
      </c>
      <c r="BV37" s="82"/>
      <c r="BW37" s="83"/>
      <c r="BX37" s="94" t="s">
        <v>69</v>
      </c>
      <c r="BY37" s="114">
        <v>1097</v>
      </c>
      <c r="BZ37" s="115">
        <v>13.1</v>
      </c>
      <c r="CA37" s="116">
        <v>3486</v>
      </c>
      <c r="CB37" s="115">
        <v>16</v>
      </c>
      <c r="CC37" s="117">
        <v>-2.9000000000000004</v>
      </c>
      <c r="CD37" s="118">
        <v>-18.125000000000004</v>
      </c>
      <c r="CE37" s="82"/>
      <c r="CF37" s="83"/>
      <c r="CG37" s="94" t="s">
        <v>69</v>
      </c>
      <c r="CH37" s="114">
        <v>103</v>
      </c>
      <c r="CI37" s="115">
        <v>8.8000000000000007</v>
      </c>
      <c r="CJ37" s="116">
        <v>1128</v>
      </c>
      <c r="CK37" s="115">
        <v>9.5</v>
      </c>
      <c r="CL37" s="117">
        <v>-0.69999999999999929</v>
      </c>
      <c r="CM37" s="118">
        <v>-7.3684210526315717</v>
      </c>
      <c r="CN37" s="82"/>
      <c r="CO37" s="83"/>
      <c r="CP37" s="94" t="s">
        <v>69</v>
      </c>
      <c r="CQ37" s="114">
        <v>517</v>
      </c>
      <c r="CR37" s="115">
        <v>15.1</v>
      </c>
      <c r="CS37" s="116">
        <v>3176</v>
      </c>
      <c r="CT37" s="115">
        <v>18.3</v>
      </c>
      <c r="CU37" s="117">
        <v>-3.2000000000000011</v>
      </c>
      <c r="CV37" s="118">
        <v>-17.486338797814213</v>
      </c>
      <c r="CW37" s="82"/>
      <c r="CX37" s="83"/>
      <c r="CY37" s="94" t="s">
        <v>69</v>
      </c>
      <c r="CZ37" s="114">
        <v>191</v>
      </c>
      <c r="DA37" s="115">
        <v>13.3</v>
      </c>
      <c r="DB37" s="116">
        <v>1021</v>
      </c>
      <c r="DC37" s="115">
        <v>15.2</v>
      </c>
      <c r="DD37" s="117">
        <v>-1.8999999999999986</v>
      </c>
      <c r="DE37" s="118">
        <v>-12.499999999999991</v>
      </c>
    </row>
    <row r="38" spans="1:109" s="108" customFormat="1" ht="17.100000000000001" customHeight="1" x14ac:dyDescent="0.25">
      <c r="C38" s="83"/>
      <c r="D38" s="94" t="s">
        <v>52</v>
      </c>
      <c r="E38" s="109">
        <v>399</v>
      </c>
      <c r="F38" s="82">
        <v>0.7</v>
      </c>
      <c r="G38" s="110">
        <v>0</v>
      </c>
      <c r="H38" s="111">
        <v>0</v>
      </c>
      <c r="I38" s="112">
        <v>0.7</v>
      </c>
      <c r="J38" s="124" t="s">
        <v>66</v>
      </c>
      <c r="K38" s="82"/>
      <c r="L38" s="83"/>
      <c r="M38" s="94" t="s">
        <v>52</v>
      </c>
      <c r="N38" s="114">
        <v>40</v>
      </c>
      <c r="O38" s="115">
        <v>0.5</v>
      </c>
      <c r="P38" s="116">
        <v>0</v>
      </c>
      <c r="Q38" s="115">
        <v>0</v>
      </c>
      <c r="R38" s="117">
        <v>0.5</v>
      </c>
      <c r="S38" s="118" t="s">
        <v>66</v>
      </c>
      <c r="T38" s="82"/>
      <c r="U38" s="83"/>
      <c r="V38" s="94" t="s">
        <v>52</v>
      </c>
      <c r="W38" s="114">
        <v>9</v>
      </c>
      <c r="X38" s="115">
        <v>0.3</v>
      </c>
      <c r="Y38" s="116">
        <v>0</v>
      </c>
      <c r="Z38" s="115">
        <v>0</v>
      </c>
      <c r="AA38" s="117">
        <v>0.3</v>
      </c>
      <c r="AB38" s="118" t="s">
        <v>66</v>
      </c>
      <c r="AC38" s="82"/>
      <c r="AD38" s="83"/>
      <c r="AE38" s="94" t="s">
        <v>52</v>
      </c>
      <c r="AF38" s="114">
        <v>81</v>
      </c>
      <c r="AG38" s="115">
        <v>0.6</v>
      </c>
      <c r="AH38" s="116">
        <v>0</v>
      </c>
      <c r="AI38" s="115">
        <v>0</v>
      </c>
      <c r="AJ38" s="117">
        <v>0.6</v>
      </c>
      <c r="AK38" s="118" t="s">
        <v>66</v>
      </c>
      <c r="AL38" s="82"/>
      <c r="AM38" s="83"/>
      <c r="AN38" s="94" t="s">
        <v>52</v>
      </c>
      <c r="AO38" s="114">
        <v>40</v>
      </c>
      <c r="AP38" s="115">
        <v>0.8</v>
      </c>
      <c r="AQ38" s="116">
        <v>0</v>
      </c>
      <c r="AR38" s="115">
        <v>0</v>
      </c>
      <c r="AS38" s="117">
        <v>0.8</v>
      </c>
      <c r="AT38" s="118" t="s">
        <v>66</v>
      </c>
      <c r="AU38" s="82"/>
      <c r="AV38" s="83"/>
      <c r="AW38" s="94" t="s">
        <v>52</v>
      </c>
      <c r="AX38" s="114">
        <v>11</v>
      </c>
      <c r="AY38" s="115">
        <v>0.7</v>
      </c>
      <c r="AZ38" s="116">
        <v>0</v>
      </c>
      <c r="BA38" s="115">
        <v>0</v>
      </c>
      <c r="BB38" s="117">
        <v>0.7</v>
      </c>
      <c r="BC38" s="118" t="s">
        <v>66</v>
      </c>
      <c r="BD38" s="82"/>
      <c r="BE38" s="83"/>
      <c r="BF38" s="94" t="s">
        <v>52</v>
      </c>
      <c r="BG38" s="114">
        <v>18</v>
      </c>
      <c r="BH38" s="115">
        <v>0.9</v>
      </c>
      <c r="BI38" s="116">
        <v>0</v>
      </c>
      <c r="BJ38" s="115">
        <v>0</v>
      </c>
      <c r="BK38" s="117">
        <v>0.9</v>
      </c>
      <c r="BL38" s="118" t="s">
        <v>66</v>
      </c>
      <c r="BM38" s="82"/>
      <c r="BN38" s="83"/>
      <c r="BO38" s="94" t="s">
        <v>52</v>
      </c>
      <c r="BP38" s="114">
        <v>14</v>
      </c>
      <c r="BQ38" s="115">
        <v>0.4</v>
      </c>
      <c r="BR38" s="116">
        <v>0</v>
      </c>
      <c r="BS38" s="115">
        <v>0</v>
      </c>
      <c r="BT38" s="117">
        <v>0.4</v>
      </c>
      <c r="BU38" s="118" t="s">
        <v>66</v>
      </c>
      <c r="BV38" s="82"/>
      <c r="BW38" s="83"/>
      <c r="BX38" s="94" t="s">
        <v>52</v>
      </c>
      <c r="BY38" s="114">
        <v>75</v>
      </c>
      <c r="BZ38" s="115">
        <v>0.9</v>
      </c>
      <c r="CA38" s="116">
        <v>0</v>
      </c>
      <c r="CB38" s="115">
        <v>0</v>
      </c>
      <c r="CC38" s="117">
        <v>0.9</v>
      </c>
      <c r="CD38" s="118" t="s">
        <v>66</v>
      </c>
      <c r="CE38" s="82"/>
      <c r="CF38" s="83"/>
      <c r="CG38" s="94" t="s">
        <v>52</v>
      </c>
      <c r="CH38" s="114">
        <v>24</v>
      </c>
      <c r="CI38" s="115">
        <v>2</v>
      </c>
      <c r="CJ38" s="116">
        <v>0</v>
      </c>
      <c r="CK38" s="115">
        <v>0</v>
      </c>
      <c r="CL38" s="117">
        <v>2</v>
      </c>
      <c r="CM38" s="118" t="s">
        <v>66</v>
      </c>
      <c r="CN38" s="82"/>
      <c r="CO38" s="83"/>
      <c r="CP38" s="94" t="s">
        <v>52</v>
      </c>
      <c r="CQ38" s="114">
        <v>18</v>
      </c>
      <c r="CR38" s="115">
        <v>0.5</v>
      </c>
      <c r="CS38" s="116">
        <v>0</v>
      </c>
      <c r="CT38" s="115">
        <v>0</v>
      </c>
      <c r="CU38" s="117">
        <v>0.5</v>
      </c>
      <c r="CV38" s="118" t="s">
        <v>66</v>
      </c>
      <c r="CW38" s="82"/>
      <c r="CX38" s="83"/>
      <c r="CY38" s="94" t="s">
        <v>52</v>
      </c>
      <c r="CZ38" s="114">
        <v>8</v>
      </c>
      <c r="DA38" s="115">
        <v>0.6</v>
      </c>
      <c r="DB38" s="116">
        <v>0</v>
      </c>
      <c r="DC38" s="115">
        <v>0</v>
      </c>
      <c r="DD38" s="117">
        <v>0.6</v>
      </c>
      <c r="DE38" s="118" t="s">
        <v>66</v>
      </c>
    </row>
    <row r="39" spans="1:109" s="107" customFormat="1" ht="17.100000000000001" customHeight="1" x14ac:dyDescent="0.25">
      <c r="A39" s="82"/>
      <c r="B39" s="82"/>
      <c r="C39" s="96"/>
      <c r="D39" s="96"/>
      <c r="E39" s="100" t="s">
        <v>65</v>
      </c>
      <c r="F39" s="99">
        <v>59919</v>
      </c>
      <c r="G39" s="100" t="s">
        <v>65</v>
      </c>
      <c r="H39" s="99">
        <v>447072</v>
      </c>
      <c r="I39" s="127"/>
      <c r="J39" s="128"/>
      <c r="K39" s="82"/>
      <c r="L39" s="96"/>
      <c r="M39" s="96"/>
      <c r="N39" s="98" t="s">
        <v>65</v>
      </c>
      <c r="O39" s="103">
        <v>8420</v>
      </c>
      <c r="P39" s="98" t="s">
        <v>65</v>
      </c>
      <c r="Q39" s="98">
        <v>35063</v>
      </c>
      <c r="R39" s="96"/>
      <c r="S39" s="96"/>
      <c r="T39" s="82"/>
      <c r="U39" s="96"/>
      <c r="V39" s="96"/>
      <c r="W39" s="98" t="s">
        <v>65</v>
      </c>
      <c r="X39" s="103">
        <v>3624</v>
      </c>
      <c r="Y39" s="98" t="s">
        <v>65</v>
      </c>
      <c r="Z39" s="98">
        <v>20440</v>
      </c>
      <c r="AA39" s="96"/>
      <c r="AB39" s="96"/>
      <c r="AC39" s="82"/>
      <c r="AD39" s="96"/>
      <c r="AE39" s="96"/>
      <c r="AF39" s="98" t="s">
        <v>65</v>
      </c>
      <c r="AG39" s="103">
        <v>13553</v>
      </c>
      <c r="AH39" s="98" t="s">
        <v>65</v>
      </c>
      <c r="AI39" s="98">
        <v>49449</v>
      </c>
      <c r="AJ39" s="96"/>
      <c r="AK39" s="96"/>
      <c r="AL39" s="82"/>
      <c r="AM39" s="96"/>
      <c r="AN39" s="96"/>
      <c r="AO39" s="98" t="s">
        <v>65</v>
      </c>
      <c r="AP39" s="103">
        <v>5676</v>
      </c>
      <c r="AQ39" s="98" t="s">
        <v>65</v>
      </c>
      <c r="AR39" s="98">
        <v>42063</v>
      </c>
      <c r="AS39" s="96"/>
      <c r="AT39" s="96"/>
      <c r="AU39" s="82"/>
      <c r="AV39" s="96"/>
      <c r="AW39" s="96"/>
      <c r="AX39" s="98" t="s">
        <v>65</v>
      </c>
      <c r="AY39" s="103">
        <v>1735</v>
      </c>
      <c r="AZ39" s="98" t="s">
        <v>65</v>
      </c>
      <c r="BA39" s="98">
        <v>11756</v>
      </c>
      <c r="BB39" s="96"/>
      <c r="BC39" s="96"/>
      <c r="BD39" s="82"/>
      <c r="BE39" s="96"/>
      <c r="BF39" s="96"/>
      <c r="BG39" s="98" t="s">
        <v>65</v>
      </c>
      <c r="BH39" s="103">
        <v>2009</v>
      </c>
      <c r="BI39" s="98" t="s">
        <v>65</v>
      </c>
      <c r="BJ39" s="98">
        <v>8967</v>
      </c>
      <c r="BK39" s="96"/>
      <c r="BL39" s="96"/>
      <c r="BM39" s="82"/>
      <c r="BN39" s="96"/>
      <c r="BO39" s="96"/>
      <c r="BP39" s="98" t="s">
        <v>65</v>
      </c>
      <c r="BQ39" s="103">
        <v>3284</v>
      </c>
      <c r="BR39" s="98" t="s">
        <v>65</v>
      </c>
      <c r="BS39" s="98">
        <v>9189</v>
      </c>
      <c r="BT39" s="96"/>
      <c r="BU39" s="96"/>
      <c r="BV39" s="82"/>
      <c r="BW39" s="96"/>
      <c r="BX39" s="96"/>
      <c r="BY39" s="98" t="s">
        <v>65</v>
      </c>
      <c r="BZ39" s="103">
        <v>9349</v>
      </c>
      <c r="CA39" s="98" t="s">
        <v>65</v>
      </c>
      <c r="CB39" s="98">
        <v>22682</v>
      </c>
      <c r="CC39" s="96"/>
      <c r="CD39" s="96"/>
      <c r="CE39" s="82"/>
      <c r="CF39" s="96"/>
      <c r="CG39" s="96"/>
      <c r="CH39" s="98" t="s">
        <v>65</v>
      </c>
      <c r="CI39" s="103">
        <v>1452</v>
      </c>
      <c r="CJ39" s="98" t="s">
        <v>65</v>
      </c>
      <c r="CK39" s="98">
        <v>13214</v>
      </c>
      <c r="CL39" s="96"/>
      <c r="CM39" s="96"/>
      <c r="CN39" s="82"/>
      <c r="CO39" s="96"/>
      <c r="CP39" s="96"/>
      <c r="CQ39" s="98" t="s">
        <v>65</v>
      </c>
      <c r="CR39" s="103">
        <v>3669</v>
      </c>
      <c r="CS39" s="98" t="s">
        <v>65</v>
      </c>
      <c r="CT39" s="98">
        <v>17935</v>
      </c>
      <c r="CU39" s="96"/>
      <c r="CV39" s="96"/>
      <c r="CW39" s="82"/>
      <c r="CX39" s="96"/>
      <c r="CY39" s="96"/>
      <c r="CZ39" s="98" t="s">
        <v>65</v>
      </c>
      <c r="DA39" s="105">
        <v>1455</v>
      </c>
      <c r="DB39" s="98" t="s">
        <v>65</v>
      </c>
      <c r="DC39" s="106">
        <v>6929</v>
      </c>
      <c r="DD39" s="96"/>
      <c r="DE39" s="96"/>
    </row>
    <row r="40" spans="1:109" s="82" customFormat="1" ht="17.100000000000001" customHeight="1" x14ac:dyDescent="0.25">
      <c r="C40" s="83" t="s">
        <v>27</v>
      </c>
      <c r="D40" s="94" t="s">
        <v>13</v>
      </c>
      <c r="E40" s="109">
        <v>28048</v>
      </c>
      <c r="F40" s="82">
        <v>46.8</v>
      </c>
      <c r="G40" s="110">
        <v>214680</v>
      </c>
      <c r="H40" s="111">
        <v>48</v>
      </c>
      <c r="I40" s="88">
        <v>-1.2000000000000028</v>
      </c>
      <c r="J40" s="113">
        <v>-2.5000000000000062</v>
      </c>
      <c r="L40" s="83" t="s">
        <v>27</v>
      </c>
      <c r="M40" s="94" t="s">
        <v>13</v>
      </c>
      <c r="N40" s="85">
        <v>4990</v>
      </c>
      <c r="O40" s="90">
        <v>59.3</v>
      </c>
      <c r="P40" s="87">
        <v>19697</v>
      </c>
      <c r="Q40" s="90">
        <v>56.2</v>
      </c>
      <c r="R40" s="117">
        <v>3.0999999999999943</v>
      </c>
      <c r="S40" s="118">
        <v>5.5160142348754349</v>
      </c>
      <c r="U40" s="83" t="s">
        <v>27</v>
      </c>
      <c r="V40" s="94" t="s">
        <v>13</v>
      </c>
      <c r="W40" s="85">
        <v>1958</v>
      </c>
      <c r="X40" s="90">
        <v>54</v>
      </c>
      <c r="Y40" s="87">
        <v>10797</v>
      </c>
      <c r="Z40" s="90">
        <v>52.8</v>
      </c>
      <c r="AA40" s="117">
        <v>1.2000000000000028</v>
      </c>
      <c r="AB40" s="118">
        <v>2.2727272727272783</v>
      </c>
      <c r="AD40" s="83" t="s">
        <v>27</v>
      </c>
      <c r="AE40" s="94" t="s">
        <v>13</v>
      </c>
      <c r="AF40" s="85">
        <v>125</v>
      </c>
      <c r="AG40" s="90">
        <v>0.9</v>
      </c>
      <c r="AH40" s="87">
        <v>355</v>
      </c>
      <c r="AI40" s="90">
        <v>0.7</v>
      </c>
      <c r="AJ40" s="117">
        <v>0.20000000000000007</v>
      </c>
      <c r="AK40" s="118">
        <v>28.57142857142858</v>
      </c>
      <c r="AM40" s="83" t="s">
        <v>27</v>
      </c>
      <c r="AN40" s="94" t="s">
        <v>13</v>
      </c>
      <c r="AO40" s="85">
        <v>5668</v>
      </c>
      <c r="AP40" s="90">
        <v>99.9</v>
      </c>
      <c r="AQ40" s="87">
        <v>42062</v>
      </c>
      <c r="AR40" s="90">
        <v>100</v>
      </c>
      <c r="AS40" s="117">
        <v>-9.9999999999994316E-2</v>
      </c>
      <c r="AT40" s="118">
        <v>-9.9999999999994316E-2</v>
      </c>
      <c r="AV40" s="83" t="s">
        <v>27</v>
      </c>
      <c r="AW40" s="94" t="s">
        <v>13</v>
      </c>
      <c r="AX40" s="85">
        <v>1046</v>
      </c>
      <c r="AY40" s="90">
        <v>60.3</v>
      </c>
      <c r="AZ40" s="87">
        <v>7012</v>
      </c>
      <c r="BA40" s="90">
        <v>59.6</v>
      </c>
      <c r="BB40" s="117">
        <v>0.69999999999999574</v>
      </c>
      <c r="BC40" s="118">
        <v>1.1744966442952949</v>
      </c>
      <c r="BE40" s="83" t="s">
        <v>27</v>
      </c>
      <c r="BF40" s="94" t="s">
        <v>13</v>
      </c>
      <c r="BG40" s="85">
        <v>1400</v>
      </c>
      <c r="BH40" s="90">
        <v>69.7</v>
      </c>
      <c r="BI40" s="87">
        <v>6137</v>
      </c>
      <c r="BJ40" s="90">
        <v>68.400000000000006</v>
      </c>
      <c r="BK40" s="117">
        <v>1.2999999999999972</v>
      </c>
      <c r="BL40" s="118">
        <v>1.9005847953216333</v>
      </c>
      <c r="BN40" s="83" t="s">
        <v>27</v>
      </c>
      <c r="BO40" s="94" t="s">
        <v>13</v>
      </c>
      <c r="BP40" s="85">
        <v>2562</v>
      </c>
      <c r="BQ40" s="90">
        <v>78</v>
      </c>
      <c r="BR40" s="87">
        <v>6818</v>
      </c>
      <c r="BS40" s="90">
        <v>74.2</v>
      </c>
      <c r="BT40" s="117">
        <v>3.7999999999999972</v>
      </c>
      <c r="BU40" s="118">
        <v>5.12129380053908</v>
      </c>
      <c r="BW40" s="83" t="s">
        <v>27</v>
      </c>
      <c r="BX40" s="94" t="s">
        <v>13</v>
      </c>
      <c r="BY40" s="85">
        <v>5264</v>
      </c>
      <c r="BZ40" s="90">
        <v>56.3</v>
      </c>
      <c r="CA40" s="87">
        <v>12751</v>
      </c>
      <c r="CB40" s="90">
        <v>56.2</v>
      </c>
      <c r="CC40" s="117">
        <v>9.9999999999994316E-2</v>
      </c>
      <c r="CD40" s="118">
        <v>0.1779359430604881</v>
      </c>
      <c r="CF40" s="83" t="s">
        <v>27</v>
      </c>
      <c r="CG40" s="94" t="s">
        <v>13</v>
      </c>
      <c r="CH40" s="85">
        <v>672</v>
      </c>
      <c r="CI40" s="90">
        <v>46.3</v>
      </c>
      <c r="CJ40" s="87">
        <v>6368</v>
      </c>
      <c r="CK40" s="90">
        <v>48.2</v>
      </c>
      <c r="CL40" s="117">
        <v>-1.9000000000000057</v>
      </c>
      <c r="CM40" s="118">
        <v>-3.9419087136929578</v>
      </c>
      <c r="CO40" s="83" t="s">
        <v>27</v>
      </c>
      <c r="CP40" s="94" t="s">
        <v>13</v>
      </c>
      <c r="CQ40" s="85">
        <v>5</v>
      </c>
      <c r="CR40" s="90">
        <v>0.1</v>
      </c>
      <c r="CS40" s="87">
        <v>1</v>
      </c>
      <c r="CT40" s="90">
        <v>0</v>
      </c>
      <c r="CU40" s="117">
        <v>0.1</v>
      </c>
      <c r="CV40" s="118" t="s">
        <v>66</v>
      </c>
      <c r="CX40" s="83" t="s">
        <v>27</v>
      </c>
      <c r="CY40" s="94" t="s">
        <v>13</v>
      </c>
      <c r="CZ40" s="85">
        <v>1091</v>
      </c>
      <c r="DA40" s="90">
        <v>75</v>
      </c>
      <c r="DB40" s="87">
        <v>5165</v>
      </c>
      <c r="DC40" s="90">
        <v>74.5</v>
      </c>
      <c r="DD40" s="117">
        <v>0.5</v>
      </c>
      <c r="DE40" s="118">
        <v>0.67114093959731547</v>
      </c>
    </row>
    <row r="41" spans="1:109" s="82" customFormat="1" ht="17.100000000000001" customHeight="1" x14ac:dyDescent="0.25">
      <c r="C41" s="83"/>
      <c r="D41" s="94" t="s">
        <v>14</v>
      </c>
      <c r="E41" s="109">
        <v>31871</v>
      </c>
      <c r="F41" s="82">
        <v>53.2</v>
      </c>
      <c r="G41" s="110">
        <v>232392</v>
      </c>
      <c r="H41" s="111">
        <v>52</v>
      </c>
      <c r="I41" s="88">
        <v>1.2000000000000028</v>
      </c>
      <c r="J41" s="113">
        <v>2.3076923076923128</v>
      </c>
      <c r="L41" s="83"/>
      <c r="M41" s="94" t="s">
        <v>14</v>
      </c>
      <c r="N41" s="85">
        <v>3430</v>
      </c>
      <c r="O41" s="90">
        <v>40.700000000000003</v>
      </c>
      <c r="P41" s="87">
        <v>15366</v>
      </c>
      <c r="Q41" s="90">
        <v>43.8</v>
      </c>
      <c r="R41" s="117">
        <v>-3.0999999999999943</v>
      </c>
      <c r="S41" s="118">
        <v>-7.0776255707762425</v>
      </c>
      <c r="U41" s="83"/>
      <c r="V41" s="94" t="s">
        <v>14</v>
      </c>
      <c r="W41" s="85">
        <v>1666</v>
      </c>
      <c r="X41" s="90">
        <v>46</v>
      </c>
      <c r="Y41" s="87">
        <v>9643</v>
      </c>
      <c r="Z41" s="90">
        <v>47.2</v>
      </c>
      <c r="AA41" s="117">
        <v>-1.2000000000000028</v>
      </c>
      <c r="AB41" s="118">
        <v>-2.5423728813559379</v>
      </c>
      <c r="AD41" s="83"/>
      <c r="AE41" s="94" t="s">
        <v>14</v>
      </c>
      <c r="AF41" s="85">
        <v>13428</v>
      </c>
      <c r="AG41" s="90">
        <v>99.1</v>
      </c>
      <c r="AH41" s="87">
        <v>49094</v>
      </c>
      <c r="AI41" s="90">
        <v>99.3</v>
      </c>
      <c r="AJ41" s="117">
        <v>-0.20000000000000284</v>
      </c>
      <c r="AK41" s="118">
        <v>-0.20140986908358796</v>
      </c>
      <c r="AM41" s="83"/>
      <c r="AN41" s="94" t="s">
        <v>14</v>
      </c>
      <c r="AO41" s="85">
        <v>8</v>
      </c>
      <c r="AP41" s="90">
        <v>0.1</v>
      </c>
      <c r="AQ41" s="87">
        <v>1</v>
      </c>
      <c r="AR41" s="90">
        <v>0</v>
      </c>
      <c r="AS41" s="117">
        <v>0.1</v>
      </c>
      <c r="AT41" s="118" t="s">
        <v>66</v>
      </c>
      <c r="AV41" s="83"/>
      <c r="AW41" s="94" t="s">
        <v>14</v>
      </c>
      <c r="AX41" s="85">
        <v>689</v>
      </c>
      <c r="AY41" s="90">
        <v>39.700000000000003</v>
      </c>
      <c r="AZ41" s="87">
        <v>4744</v>
      </c>
      <c r="BA41" s="90">
        <v>40.4</v>
      </c>
      <c r="BB41" s="117">
        <v>-0.69999999999999574</v>
      </c>
      <c r="BC41" s="118">
        <v>-1.732673267326722</v>
      </c>
      <c r="BE41" s="83"/>
      <c r="BF41" s="94" t="s">
        <v>14</v>
      </c>
      <c r="BG41" s="85">
        <v>609</v>
      </c>
      <c r="BH41" s="90">
        <v>30.3</v>
      </c>
      <c r="BI41" s="87">
        <v>2830</v>
      </c>
      <c r="BJ41" s="90">
        <v>31.6</v>
      </c>
      <c r="BK41" s="117">
        <v>-1.3000000000000007</v>
      </c>
      <c r="BL41" s="118">
        <v>-4.1139240506329129</v>
      </c>
      <c r="BN41" s="83"/>
      <c r="BO41" s="94" t="s">
        <v>14</v>
      </c>
      <c r="BP41" s="85">
        <v>722</v>
      </c>
      <c r="BQ41" s="90">
        <v>22</v>
      </c>
      <c r="BR41" s="87">
        <v>2371</v>
      </c>
      <c r="BS41" s="90">
        <v>25.8</v>
      </c>
      <c r="BT41" s="117">
        <v>-3.8000000000000007</v>
      </c>
      <c r="BU41" s="118">
        <v>-14.728682170542637</v>
      </c>
      <c r="BW41" s="83"/>
      <c r="BX41" s="94" t="s">
        <v>14</v>
      </c>
      <c r="BY41" s="85">
        <v>4085</v>
      </c>
      <c r="BZ41" s="90">
        <v>43.7</v>
      </c>
      <c r="CA41" s="87">
        <v>9931</v>
      </c>
      <c r="CB41" s="90">
        <v>43.8</v>
      </c>
      <c r="CC41" s="117">
        <v>-9.9999999999994316E-2</v>
      </c>
      <c r="CD41" s="118">
        <v>-0.22831050228309205</v>
      </c>
      <c r="CF41" s="83"/>
      <c r="CG41" s="94" t="s">
        <v>14</v>
      </c>
      <c r="CH41" s="85">
        <v>780</v>
      </c>
      <c r="CI41" s="90">
        <v>53.7</v>
      </c>
      <c r="CJ41" s="87">
        <v>6846</v>
      </c>
      <c r="CK41" s="90">
        <v>51.8</v>
      </c>
      <c r="CL41" s="117">
        <v>1.9000000000000057</v>
      </c>
      <c r="CM41" s="118">
        <v>3.6679536679536793</v>
      </c>
      <c r="CO41" s="83"/>
      <c r="CP41" s="94" t="s">
        <v>14</v>
      </c>
      <c r="CQ41" s="85">
        <v>3664</v>
      </c>
      <c r="CR41" s="90">
        <v>99.9</v>
      </c>
      <c r="CS41" s="87">
        <v>17934</v>
      </c>
      <c r="CT41" s="90">
        <v>100</v>
      </c>
      <c r="CU41" s="117">
        <v>-9.9999999999994316E-2</v>
      </c>
      <c r="CV41" s="118">
        <v>-9.9999999999994316E-2</v>
      </c>
      <c r="CX41" s="83"/>
      <c r="CY41" s="94" t="s">
        <v>14</v>
      </c>
      <c r="CZ41" s="85">
        <v>364</v>
      </c>
      <c r="DA41" s="90">
        <v>25</v>
      </c>
      <c r="DB41" s="87">
        <v>1764</v>
      </c>
      <c r="DC41" s="90">
        <v>25.5</v>
      </c>
      <c r="DD41" s="117">
        <v>-0.5</v>
      </c>
      <c r="DE41" s="118">
        <v>-1.9607843137254901</v>
      </c>
    </row>
    <row r="42" spans="1:109" s="82" customFormat="1" ht="17.100000000000001" customHeight="1" x14ac:dyDescent="0.25">
      <c r="C42" s="83"/>
      <c r="D42" s="94"/>
      <c r="E42" s="109"/>
      <c r="G42" s="110"/>
      <c r="H42" s="111"/>
      <c r="I42" s="112"/>
      <c r="J42" s="113"/>
      <c r="L42" s="83"/>
      <c r="M42" s="94"/>
      <c r="N42" s="85"/>
      <c r="O42" s="90"/>
      <c r="P42" s="87"/>
      <c r="Q42" s="90"/>
      <c r="R42" s="117"/>
      <c r="S42" s="118"/>
      <c r="U42" s="83"/>
      <c r="V42" s="94"/>
      <c r="W42" s="85"/>
      <c r="X42" s="90"/>
      <c r="Y42" s="87"/>
      <c r="Z42" s="90"/>
      <c r="AA42" s="117"/>
      <c r="AB42" s="118"/>
      <c r="AD42" s="83"/>
      <c r="AE42" s="94"/>
      <c r="AF42" s="85"/>
      <c r="AG42" s="90"/>
      <c r="AH42" s="87"/>
      <c r="AI42" s="90"/>
      <c r="AJ42" s="117"/>
      <c r="AK42" s="118"/>
      <c r="AM42" s="83"/>
      <c r="AN42" s="94"/>
      <c r="AO42" s="85"/>
      <c r="AP42" s="90"/>
      <c r="AQ42" s="87"/>
      <c r="AR42" s="90"/>
      <c r="AS42" s="117"/>
      <c r="AT42" s="118"/>
      <c r="AV42" s="83"/>
      <c r="AW42" s="94"/>
      <c r="AX42" s="85"/>
      <c r="AY42" s="90"/>
      <c r="AZ42" s="87"/>
      <c r="BA42" s="90"/>
      <c r="BB42" s="117"/>
      <c r="BC42" s="118"/>
      <c r="BE42" s="83"/>
      <c r="BF42" s="94"/>
      <c r="BG42" s="85"/>
      <c r="BH42" s="90"/>
      <c r="BI42" s="87"/>
      <c r="BJ42" s="90"/>
      <c r="BK42" s="117"/>
      <c r="BL42" s="118"/>
      <c r="BN42" s="83"/>
      <c r="BO42" s="94"/>
      <c r="BP42" s="85"/>
      <c r="BQ42" s="90"/>
      <c r="BR42" s="87"/>
      <c r="BS42" s="90"/>
      <c r="BT42" s="117"/>
      <c r="BU42" s="118"/>
      <c r="BW42" s="83"/>
      <c r="BX42" s="94"/>
      <c r="BY42" s="85"/>
      <c r="BZ42" s="90"/>
      <c r="CA42" s="87"/>
      <c r="CB42" s="90"/>
      <c r="CC42" s="117"/>
      <c r="CD42" s="118"/>
      <c r="CF42" s="83"/>
      <c r="CG42" s="94"/>
      <c r="CH42" s="85">
        <v>0</v>
      </c>
      <c r="CI42" s="90">
        <v>0</v>
      </c>
      <c r="CJ42" s="87">
        <v>0</v>
      </c>
      <c r="CK42" s="90">
        <v>0</v>
      </c>
      <c r="CL42" s="117"/>
      <c r="CM42" s="118"/>
      <c r="CO42" s="83"/>
      <c r="CP42" s="94"/>
      <c r="CQ42" s="85"/>
      <c r="CR42" s="90"/>
      <c r="CS42" s="87"/>
      <c r="CT42" s="90"/>
      <c r="CU42" s="117"/>
      <c r="CV42" s="118"/>
      <c r="CX42" s="83"/>
      <c r="CY42" s="94"/>
      <c r="CZ42" s="85"/>
      <c r="DA42" s="90"/>
      <c r="DB42" s="87"/>
      <c r="DC42" s="90"/>
      <c r="DD42" s="117"/>
      <c r="DE42" s="118"/>
    </row>
    <row r="43" spans="1:109" s="82" customFormat="1" ht="17.100000000000001" customHeight="1" x14ac:dyDescent="0.25">
      <c r="C43" s="83"/>
      <c r="D43" s="94" t="s">
        <v>16</v>
      </c>
      <c r="E43" s="109">
        <v>303</v>
      </c>
      <c r="F43" s="82">
        <v>0.5</v>
      </c>
      <c r="G43" s="110">
        <v>10330</v>
      </c>
      <c r="H43" s="111">
        <v>2.2999999999999998</v>
      </c>
      <c r="I43" s="88">
        <v>-1.7999999999999998</v>
      </c>
      <c r="J43" s="113">
        <v>-78.260869565217391</v>
      </c>
      <c r="L43" s="83"/>
      <c r="M43" s="94" t="s">
        <v>16</v>
      </c>
      <c r="N43" s="85">
        <v>2</v>
      </c>
      <c r="O43" s="90">
        <v>0</v>
      </c>
      <c r="P43" s="87">
        <v>113</v>
      </c>
      <c r="Q43" s="90">
        <v>0.3</v>
      </c>
      <c r="R43" s="117">
        <v>-0.3</v>
      </c>
      <c r="S43" s="118">
        <v>-100</v>
      </c>
      <c r="U43" s="83"/>
      <c r="V43" s="94" t="s">
        <v>16</v>
      </c>
      <c r="W43" s="85">
        <v>0</v>
      </c>
      <c r="X43" s="90">
        <v>0</v>
      </c>
      <c r="Y43" s="87">
        <v>24</v>
      </c>
      <c r="Z43" s="90">
        <v>0.1</v>
      </c>
      <c r="AA43" s="117">
        <v>-0.1</v>
      </c>
      <c r="AB43" s="118">
        <v>-100</v>
      </c>
      <c r="AD43" s="83"/>
      <c r="AE43" s="94" t="s">
        <v>16</v>
      </c>
      <c r="AF43" s="85">
        <v>10</v>
      </c>
      <c r="AG43" s="90">
        <v>0.1</v>
      </c>
      <c r="AH43" s="87">
        <v>65</v>
      </c>
      <c r="AI43" s="90">
        <v>0.1</v>
      </c>
      <c r="AJ43" s="117">
        <v>0</v>
      </c>
      <c r="AK43" s="118">
        <v>0</v>
      </c>
      <c r="AM43" s="83"/>
      <c r="AN43" s="94" t="s">
        <v>16</v>
      </c>
      <c r="AO43" s="85">
        <v>0</v>
      </c>
      <c r="AP43" s="90">
        <v>0</v>
      </c>
      <c r="AQ43" s="87">
        <v>0</v>
      </c>
      <c r="AR43" s="90">
        <v>0</v>
      </c>
      <c r="AS43" s="117">
        <v>0</v>
      </c>
      <c r="AT43" s="118" t="s">
        <v>66</v>
      </c>
      <c r="AV43" s="83"/>
      <c r="AW43" s="94" t="s">
        <v>16</v>
      </c>
      <c r="AX43" s="85">
        <v>21</v>
      </c>
      <c r="AY43" s="90">
        <v>1.2</v>
      </c>
      <c r="AZ43" s="87">
        <v>211</v>
      </c>
      <c r="BA43" s="90">
        <v>1.8</v>
      </c>
      <c r="BB43" s="117">
        <v>-0.60000000000000009</v>
      </c>
      <c r="BC43" s="118">
        <v>-33.333333333333336</v>
      </c>
      <c r="BE43" s="83"/>
      <c r="BF43" s="94" t="s">
        <v>16</v>
      </c>
      <c r="BG43" s="85">
        <v>1</v>
      </c>
      <c r="BH43" s="90">
        <v>0</v>
      </c>
      <c r="BI43" s="87">
        <v>10</v>
      </c>
      <c r="BJ43" s="90">
        <v>0.1</v>
      </c>
      <c r="BK43" s="117">
        <v>-0.1</v>
      </c>
      <c r="BL43" s="118">
        <v>-100</v>
      </c>
      <c r="BN43" s="83"/>
      <c r="BO43" s="94" t="s">
        <v>16</v>
      </c>
      <c r="BP43" s="85">
        <v>0</v>
      </c>
      <c r="BQ43" s="90">
        <v>0</v>
      </c>
      <c r="BR43" s="87">
        <v>3</v>
      </c>
      <c r="BS43" s="90">
        <v>0</v>
      </c>
      <c r="BT43" s="117">
        <v>0</v>
      </c>
      <c r="BU43" s="118" t="s">
        <v>66</v>
      </c>
      <c r="BW43" s="83"/>
      <c r="BX43" s="94" t="s">
        <v>16</v>
      </c>
      <c r="BY43" s="85">
        <v>164</v>
      </c>
      <c r="BZ43" s="90">
        <v>1.8</v>
      </c>
      <c r="CA43" s="87">
        <v>685</v>
      </c>
      <c r="CB43" s="90">
        <v>3</v>
      </c>
      <c r="CC43" s="117">
        <v>-1.2</v>
      </c>
      <c r="CD43" s="118">
        <v>-40</v>
      </c>
      <c r="CF43" s="83"/>
      <c r="CG43" s="94" t="s">
        <v>16</v>
      </c>
      <c r="CH43" s="85">
        <v>8</v>
      </c>
      <c r="CI43" s="90">
        <v>0.6</v>
      </c>
      <c r="CJ43" s="87">
        <v>263</v>
      </c>
      <c r="CK43" s="90">
        <v>2</v>
      </c>
      <c r="CL43" s="117">
        <v>-1.4</v>
      </c>
      <c r="CM43" s="118">
        <v>-70</v>
      </c>
      <c r="CO43" s="83"/>
      <c r="CP43" s="94" t="s">
        <v>16</v>
      </c>
      <c r="CQ43" s="85">
        <v>9</v>
      </c>
      <c r="CR43" s="90">
        <v>0.2</v>
      </c>
      <c r="CS43" s="87">
        <v>339</v>
      </c>
      <c r="CT43" s="90">
        <v>1.9</v>
      </c>
      <c r="CU43" s="117">
        <v>-1.7</v>
      </c>
      <c r="CV43" s="118">
        <v>-89.473684210526315</v>
      </c>
      <c r="CX43" s="83"/>
      <c r="CY43" s="94" t="s">
        <v>16</v>
      </c>
      <c r="CZ43" s="85">
        <v>1</v>
      </c>
      <c r="DA43" s="90">
        <v>0.1</v>
      </c>
      <c r="DB43" s="87">
        <v>16</v>
      </c>
      <c r="DC43" s="90">
        <v>0.2</v>
      </c>
      <c r="DD43" s="117">
        <v>-0.1</v>
      </c>
      <c r="DE43" s="118">
        <v>-50</v>
      </c>
    </row>
    <row r="44" spans="1:109" s="82" customFormat="1" ht="17.100000000000001" customHeight="1" x14ac:dyDescent="0.25">
      <c r="C44" s="83"/>
      <c r="D44" s="94" t="s">
        <v>18</v>
      </c>
      <c r="E44" s="109">
        <v>849</v>
      </c>
      <c r="F44" s="82">
        <v>1.4</v>
      </c>
      <c r="G44" s="110">
        <v>22492</v>
      </c>
      <c r="H44" s="111">
        <v>5</v>
      </c>
      <c r="I44" s="88">
        <v>-3.6</v>
      </c>
      <c r="J44" s="113">
        <v>-72</v>
      </c>
      <c r="L44" s="83"/>
      <c r="M44" s="94" t="s">
        <v>18</v>
      </c>
      <c r="N44" s="85">
        <v>55</v>
      </c>
      <c r="O44" s="90">
        <v>0.7</v>
      </c>
      <c r="P44" s="87">
        <v>332</v>
      </c>
      <c r="Q44" s="90">
        <v>0.9</v>
      </c>
      <c r="R44" s="117">
        <v>-0.20000000000000007</v>
      </c>
      <c r="S44" s="118">
        <v>-22.222222222222229</v>
      </c>
      <c r="U44" s="83"/>
      <c r="V44" s="94" t="s">
        <v>18</v>
      </c>
      <c r="W44" s="85">
        <v>7</v>
      </c>
      <c r="X44" s="90">
        <v>0.2</v>
      </c>
      <c r="Y44" s="87">
        <v>65</v>
      </c>
      <c r="Z44" s="90">
        <v>0.3</v>
      </c>
      <c r="AA44" s="117">
        <v>-9.9999999999999978E-2</v>
      </c>
      <c r="AB44" s="118">
        <v>-33.333333333333329</v>
      </c>
      <c r="AD44" s="83"/>
      <c r="AE44" s="94" t="s">
        <v>18</v>
      </c>
      <c r="AF44" s="85">
        <v>211</v>
      </c>
      <c r="AG44" s="90">
        <v>1.6</v>
      </c>
      <c r="AH44" s="87">
        <v>905</v>
      </c>
      <c r="AI44" s="90">
        <v>1.8</v>
      </c>
      <c r="AJ44" s="117">
        <v>-0.19999999999999996</v>
      </c>
      <c r="AK44" s="118">
        <v>-11.111111111111107</v>
      </c>
      <c r="AM44" s="83"/>
      <c r="AN44" s="94" t="s">
        <v>18</v>
      </c>
      <c r="AO44" s="85">
        <v>0</v>
      </c>
      <c r="AP44" s="90">
        <v>0</v>
      </c>
      <c r="AQ44" s="87">
        <v>3</v>
      </c>
      <c r="AR44" s="90">
        <v>0</v>
      </c>
      <c r="AS44" s="117">
        <v>0</v>
      </c>
      <c r="AT44" s="118" t="s">
        <v>66</v>
      </c>
      <c r="AV44" s="83"/>
      <c r="AW44" s="94" t="s">
        <v>18</v>
      </c>
      <c r="AX44" s="85">
        <v>72</v>
      </c>
      <c r="AY44" s="90">
        <v>4.0999999999999996</v>
      </c>
      <c r="AZ44" s="87">
        <v>569</v>
      </c>
      <c r="BA44" s="90">
        <v>4.8</v>
      </c>
      <c r="BB44" s="117">
        <v>-0.70000000000000018</v>
      </c>
      <c r="BC44" s="118">
        <v>-14.583333333333337</v>
      </c>
      <c r="BE44" s="83"/>
      <c r="BF44" s="94" t="s">
        <v>18</v>
      </c>
      <c r="BG44" s="85">
        <v>2</v>
      </c>
      <c r="BH44" s="90">
        <v>0.1</v>
      </c>
      <c r="BI44" s="87">
        <v>39</v>
      </c>
      <c r="BJ44" s="90">
        <v>0.4</v>
      </c>
      <c r="BK44" s="117">
        <v>-0.30000000000000004</v>
      </c>
      <c r="BL44" s="118">
        <v>-75.000000000000014</v>
      </c>
      <c r="BN44" s="83"/>
      <c r="BO44" s="94" t="s">
        <v>18</v>
      </c>
      <c r="BP44" s="85">
        <v>5</v>
      </c>
      <c r="BQ44" s="90">
        <v>0.2</v>
      </c>
      <c r="BR44" s="87">
        <v>23</v>
      </c>
      <c r="BS44" s="90">
        <v>0.3</v>
      </c>
      <c r="BT44" s="117">
        <v>-9.9999999999999978E-2</v>
      </c>
      <c r="BU44" s="118">
        <v>-33.333333333333329</v>
      </c>
      <c r="BW44" s="83"/>
      <c r="BX44" s="94" t="s">
        <v>18</v>
      </c>
      <c r="BY44" s="85">
        <v>202</v>
      </c>
      <c r="BZ44" s="90">
        <v>2.2000000000000002</v>
      </c>
      <c r="CA44" s="87">
        <v>813</v>
      </c>
      <c r="CB44" s="90">
        <v>3.6</v>
      </c>
      <c r="CC44" s="117">
        <v>-1.4</v>
      </c>
      <c r="CD44" s="118">
        <v>-38.888888888888886</v>
      </c>
      <c r="CF44" s="83"/>
      <c r="CG44" s="94" t="s">
        <v>18</v>
      </c>
      <c r="CH44" s="85">
        <v>49</v>
      </c>
      <c r="CI44" s="90">
        <v>3.4</v>
      </c>
      <c r="CJ44" s="87">
        <v>822</v>
      </c>
      <c r="CK44" s="90">
        <v>6.2</v>
      </c>
      <c r="CL44" s="117">
        <v>-2.8000000000000003</v>
      </c>
      <c r="CM44" s="118">
        <v>-45.161290322580648</v>
      </c>
      <c r="CO44" s="83"/>
      <c r="CP44" s="94" t="s">
        <v>18</v>
      </c>
      <c r="CQ44" s="85">
        <v>82</v>
      </c>
      <c r="CR44" s="90">
        <v>2.2000000000000002</v>
      </c>
      <c r="CS44" s="87">
        <v>1006</v>
      </c>
      <c r="CT44" s="90">
        <v>5.6</v>
      </c>
      <c r="CU44" s="117">
        <v>-3.3999999999999995</v>
      </c>
      <c r="CV44" s="118">
        <v>-60.714285714285708</v>
      </c>
      <c r="CX44" s="83"/>
      <c r="CY44" s="94" t="s">
        <v>18</v>
      </c>
      <c r="CZ44" s="85">
        <v>5</v>
      </c>
      <c r="DA44" s="90">
        <v>0.3</v>
      </c>
      <c r="DB44" s="87">
        <v>51</v>
      </c>
      <c r="DC44" s="90">
        <v>0.7</v>
      </c>
      <c r="DD44" s="117">
        <v>-0.39999999999999997</v>
      </c>
      <c r="DE44" s="118">
        <v>-57.142857142857139</v>
      </c>
    </row>
    <row r="45" spans="1:109" s="82" customFormat="1" ht="17.100000000000001" customHeight="1" x14ac:dyDescent="0.25">
      <c r="C45" s="83"/>
      <c r="D45" s="94" t="s">
        <v>19</v>
      </c>
      <c r="E45" s="109">
        <v>5903</v>
      </c>
      <c r="F45" s="82">
        <v>9.9</v>
      </c>
      <c r="G45" s="110">
        <v>48586</v>
      </c>
      <c r="H45" s="111">
        <v>10.9</v>
      </c>
      <c r="I45" s="88">
        <v>-1</v>
      </c>
      <c r="J45" s="113">
        <v>-9.1743119266055029</v>
      </c>
      <c r="L45" s="83"/>
      <c r="M45" s="94" t="s">
        <v>19</v>
      </c>
      <c r="N45" s="85">
        <v>404</v>
      </c>
      <c r="O45" s="90">
        <v>4.8</v>
      </c>
      <c r="P45" s="87">
        <v>2021</v>
      </c>
      <c r="Q45" s="90">
        <v>5.8</v>
      </c>
      <c r="R45" s="117">
        <v>-1</v>
      </c>
      <c r="S45" s="118">
        <v>-17.241379310344829</v>
      </c>
      <c r="U45" s="83"/>
      <c r="V45" s="94" t="s">
        <v>19</v>
      </c>
      <c r="W45" s="85">
        <v>101</v>
      </c>
      <c r="X45" s="90">
        <v>2.8</v>
      </c>
      <c r="Y45" s="87">
        <v>805</v>
      </c>
      <c r="Z45" s="90">
        <v>3.9</v>
      </c>
      <c r="AA45" s="117">
        <v>-1.1000000000000001</v>
      </c>
      <c r="AB45" s="118">
        <v>-28.205128205128212</v>
      </c>
      <c r="AD45" s="83"/>
      <c r="AE45" s="94" t="s">
        <v>19</v>
      </c>
      <c r="AF45" s="85">
        <v>2949</v>
      </c>
      <c r="AG45" s="90">
        <v>21.8</v>
      </c>
      <c r="AH45" s="87">
        <v>10640</v>
      </c>
      <c r="AI45" s="90">
        <v>21.5</v>
      </c>
      <c r="AJ45" s="117">
        <v>0.30000000000000071</v>
      </c>
      <c r="AK45" s="118">
        <v>1.3953488372093057</v>
      </c>
      <c r="AM45" s="83"/>
      <c r="AN45" s="94" t="s">
        <v>19</v>
      </c>
      <c r="AO45" s="85">
        <v>42</v>
      </c>
      <c r="AP45" s="90">
        <v>0.7</v>
      </c>
      <c r="AQ45" s="87">
        <v>654</v>
      </c>
      <c r="AR45" s="90">
        <v>1.6</v>
      </c>
      <c r="AS45" s="117">
        <v>-0.90000000000000013</v>
      </c>
      <c r="AT45" s="118">
        <v>-56.25</v>
      </c>
      <c r="AV45" s="83"/>
      <c r="AW45" s="94" t="s">
        <v>19</v>
      </c>
      <c r="AX45" s="85">
        <v>272</v>
      </c>
      <c r="AY45" s="90">
        <v>15.7</v>
      </c>
      <c r="AZ45" s="87">
        <v>2146</v>
      </c>
      <c r="BA45" s="90">
        <v>18.3</v>
      </c>
      <c r="BB45" s="117">
        <v>-2.6000000000000014</v>
      </c>
      <c r="BC45" s="118">
        <v>-14.207650273224051</v>
      </c>
      <c r="BE45" s="83"/>
      <c r="BF45" s="94" t="s">
        <v>19</v>
      </c>
      <c r="BG45" s="85">
        <v>64</v>
      </c>
      <c r="BH45" s="90">
        <v>3.2</v>
      </c>
      <c r="BI45" s="87">
        <v>516</v>
      </c>
      <c r="BJ45" s="90">
        <v>5.8</v>
      </c>
      <c r="BK45" s="117">
        <v>-2.5999999999999996</v>
      </c>
      <c r="BL45" s="118">
        <v>-44.827586206896548</v>
      </c>
      <c r="BN45" s="83"/>
      <c r="BO45" s="94" t="s">
        <v>19</v>
      </c>
      <c r="BP45" s="85">
        <v>50</v>
      </c>
      <c r="BQ45" s="90">
        <v>1.5</v>
      </c>
      <c r="BR45" s="87">
        <v>263</v>
      </c>
      <c r="BS45" s="90">
        <v>2.9</v>
      </c>
      <c r="BT45" s="117">
        <v>-1.4</v>
      </c>
      <c r="BU45" s="118">
        <v>-48.275862068965516</v>
      </c>
      <c r="BW45" s="83"/>
      <c r="BX45" s="94" t="s">
        <v>19</v>
      </c>
      <c r="BY45" s="85">
        <v>768</v>
      </c>
      <c r="BZ45" s="90">
        <v>8.1999999999999993</v>
      </c>
      <c r="CA45" s="87">
        <v>2547</v>
      </c>
      <c r="CB45" s="90">
        <v>11.2</v>
      </c>
      <c r="CC45" s="117">
        <v>-3</v>
      </c>
      <c r="CD45" s="118">
        <v>-26.785714285714285</v>
      </c>
      <c r="CF45" s="83"/>
      <c r="CG45" s="94" t="s">
        <v>19</v>
      </c>
      <c r="CH45" s="85">
        <v>218</v>
      </c>
      <c r="CI45" s="90">
        <v>15</v>
      </c>
      <c r="CJ45" s="87">
        <v>2571</v>
      </c>
      <c r="CK45" s="90">
        <v>19.5</v>
      </c>
      <c r="CL45" s="117">
        <v>-4.5</v>
      </c>
      <c r="CM45" s="118">
        <v>-23.076923076923077</v>
      </c>
      <c r="CO45" s="83"/>
      <c r="CP45" s="94" t="s">
        <v>19</v>
      </c>
      <c r="CQ45" s="85">
        <v>395</v>
      </c>
      <c r="CR45" s="90">
        <v>10.8</v>
      </c>
      <c r="CS45" s="87">
        <v>2762</v>
      </c>
      <c r="CT45" s="90">
        <v>15.4</v>
      </c>
      <c r="CU45" s="117">
        <v>-4.5999999999999996</v>
      </c>
      <c r="CV45" s="118">
        <v>-29.870129870129869</v>
      </c>
      <c r="CX45" s="83"/>
      <c r="CY45" s="94" t="s">
        <v>19</v>
      </c>
      <c r="CZ45" s="85">
        <v>48</v>
      </c>
      <c r="DA45" s="90">
        <v>3.3</v>
      </c>
      <c r="DB45" s="87">
        <v>368</v>
      </c>
      <c r="DC45" s="90">
        <v>5.3</v>
      </c>
      <c r="DD45" s="117">
        <v>-2</v>
      </c>
      <c r="DE45" s="118">
        <v>-37.735849056603776</v>
      </c>
    </row>
    <row r="46" spans="1:109" s="82" customFormat="1" ht="17.100000000000001" customHeight="1" x14ac:dyDescent="0.25">
      <c r="C46" s="83"/>
      <c r="D46" s="94" t="s">
        <v>20</v>
      </c>
      <c r="E46" s="109">
        <v>19107</v>
      </c>
      <c r="F46" s="82">
        <v>31.9</v>
      </c>
      <c r="G46" s="110">
        <v>116683</v>
      </c>
      <c r="H46" s="111">
        <v>26.1</v>
      </c>
      <c r="I46" s="88">
        <v>5.7999999999999972</v>
      </c>
      <c r="J46" s="113">
        <v>22.222222222222211</v>
      </c>
      <c r="L46" s="83"/>
      <c r="M46" s="94" t="s">
        <v>20</v>
      </c>
      <c r="N46" s="85">
        <v>2466</v>
      </c>
      <c r="O46" s="90">
        <v>29.3</v>
      </c>
      <c r="P46" s="87">
        <v>9551</v>
      </c>
      <c r="Q46" s="90">
        <v>27.2</v>
      </c>
      <c r="R46" s="117">
        <v>2.1000000000000014</v>
      </c>
      <c r="S46" s="118">
        <v>7.7205882352941231</v>
      </c>
      <c r="U46" s="83"/>
      <c r="V46" s="94" t="s">
        <v>20</v>
      </c>
      <c r="W46" s="85">
        <v>1082</v>
      </c>
      <c r="X46" s="90">
        <v>29.9</v>
      </c>
      <c r="Y46" s="87">
        <v>5697</v>
      </c>
      <c r="Z46" s="90">
        <v>27.9</v>
      </c>
      <c r="AA46" s="117">
        <v>2</v>
      </c>
      <c r="AB46" s="118">
        <v>7.1684587813620082</v>
      </c>
      <c r="AD46" s="83"/>
      <c r="AE46" s="94" t="s">
        <v>20</v>
      </c>
      <c r="AF46" s="85">
        <v>5685</v>
      </c>
      <c r="AG46" s="90">
        <v>41.9</v>
      </c>
      <c r="AH46" s="87">
        <v>17679</v>
      </c>
      <c r="AI46" s="90">
        <v>35.799999999999997</v>
      </c>
      <c r="AJ46" s="117">
        <v>6.1000000000000014</v>
      </c>
      <c r="AK46" s="118">
        <v>17.039106145251402</v>
      </c>
      <c r="AM46" s="83"/>
      <c r="AN46" s="94" t="s">
        <v>20</v>
      </c>
      <c r="AO46" s="85">
        <v>1539</v>
      </c>
      <c r="AP46" s="90">
        <v>27.1</v>
      </c>
      <c r="AQ46" s="87">
        <v>12268</v>
      </c>
      <c r="AR46" s="90">
        <v>29.2</v>
      </c>
      <c r="AS46" s="117">
        <v>-2.0999999999999979</v>
      </c>
      <c r="AT46" s="118">
        <v>-7.191780821917801</v>
      </c>
      <c r="AV46" s="83"/>
      <c r="AW46" s="94" t="s">
        <v>20</v>
      </c>
      <c r="AX46" s="85">
        <v>679</v>
      </c>
      <c r="AY46" s="90">
        <v>39.1</v>
      </c>
      <c r="AZ46" s="87">
        <v>4509</v>
      </c>
      <c r="BA46" s="90">
        <v>38.4</v>
      </c>
      <c r="BB46" s="117">
        <v>0.70000000000000284</v>
      </c>
      <c r="BC46" s="118">
        <v>1.8229166666666741</v>
      </c>
      <c r="BE46" s="83"/>
      <c r="BF46" s="94" t="s">
        <v>20</v>
      </c>
      <c r="BG46" s="85">
        <v>541</v>
      </c>
      <c r="BH46" s="90">
        <v>26.9</v>
      </c>
      <c r="BI46" s="87">
        <v>2509</v>
      </c>
      <c r="BJ46" s="90">
        <v>28</v>
      </c>
      <c r="BK46" s="117">
        <v>-1.1000000000000014</v>
      </c>
      <c r="BL46" s="118">
        <v>-3.9285714285714333</v>
      </c>
      <c r="BN46" s="83"/>
      <c r="BO46" s="94" t="s">
        <v>20</v>
      </c>
      <c r="BP46" s="85">
        <v>530</v>
      </c>
      <c r="BQ46" s="90">
        <v>16.100000000000001</v>
      </c>
      <c r="BR46" s="87">
        <v>1835</v>
      </c>
      <c r="BS46" s="90">
        <v>20</v>
      </c>
      <c r="BT46" s="117">
        <v>-3.8999999999999986</v>
      </c>
      <c r="BU46" s="118">
        <v>-19.499999999999993</v>
      </c>
      <c r="BW46" s="83"/>
      <c r="BX46" s="94" t="s">
        <v>20</v>
      </c>
      <c r="BY46" s="85">
        <v>2763</v>
      </c>
      <c r="BZ46" s="90">
        <v>29.6</v>
      </c>
      <c r="CA46" s="87">
        <v>6488</v>
      </c>
      <c r="CB46" s="90">
        <v>28.6</v>
      </c>
      <c r="CC46" s="117">
        <v>1</v>
      </c>
      <c r="CD46" s="118">
        <v>3.4965034965034962</v>
      </c>
      <c r="CF46" s="83"/>
      <c r="CG46" s="94" t="s">
        <v>20</v>
      </c>
      <c r="CH46" s="85">
        <v>411</v>
      </c>
      <c r="CI46" s="90">
        <v>28.3</v>
      </c>
      <c r="CJ46" s="87">
        <v>3919</v>
      </c>
      <c r="CK46" s="90">
        <v>29.7</v>
      </c>
      <c r="CL46" s="117">
        <v>-1.3999999999999986</v>
      </c>
      <c r="CM46" s="118">
        <v>-4.7138047138047092</v>
      </c>
      <c r="CO46" s="83"/>
      <c r="CP46" s="94" t="s">
        <v>20</v>
      </c>
      <c r="CQ46" s="85">
        <v>1269</v>
      </c>
      <c r="CR46" s="90">
        <v>34.6</v>
      </c>
      <c r="CS46" s="87">
        <v>6114</v>
      </c>
      <c r="CT46" s="90">
        <v>34.1</v>
      </c>
      <c r="CU46" s="117">
        <v>0.5</v>
      </c>
      <c r="CV46" s="118">
        <v>1.4662756598240467</v>
      </c>
      <c r="CX46" s="83"/>
      <c r="CY46" s="94" t="s">
        <v>20</v>
      </c>
      <c r="CZ46" s="85">
        <v>310</v>
      </c>
      <c r="DA46" s="90">
        <v>21.3</v>
      </c>
      <c r="DB46" s="87">
        <v>1750</v>
      </c>
      <c r="DC46" s="90">
        <v>25.3</v>
      </c>
      <c r="DD46" s="117">
        <v>-4</v>
      </c>
      <c r="DE46" s="118">
        <v>-15.810276679841898</v>
      </c>
    </row>
    <row r="47" spans="1:109" s="82" customFormat="1" ht="17.100000000000001" customHeight="1" x14ac:dyDescent="0.25">
      <c r="C47" s="83"/>
      <c r="D47" s="94" t="s">
        <v>21</v>
      </c>
      <c r="E47" s="109">
        <v>19607</v>
      </c>
      <c r="F47" s="82">
        <v>32.700000000000003</v>
      </c>
      <c r="G47" s="110">
        <v>117669</v>
      </c>
      <c r="H47" s="111">
        <v>26.3</v>
      </c>
      <c r="I47" s="88">
        <v>6.4000000000000021</v>
      </c>
      <c r="J47" s="113">
        <v>24.334600760456283</v>
      </c>
      <c r="L47" s="83"/>
      <c r="M47" s="94" t="s">
        <v>21</v>
      </c>
      <c r="N47" s="85">
        <v>2990</v>
      </c>
      <c r="O47" s="90">
        <v>35.5</v>
      </c>
      <c r="P47" s="87">
        <v>11155</v>
      </c>
      <c r="Q47" s="90">
        <v>31.8</v>
      </c>
      <c r="R47" s="117">
        <v>3.6999999999999993</v>
      </c>
      <c r="S47" s="118">
        <v>11.63522012578616</v>
      </c>
      <c r="U47" s="83"/>
      <c r="V47" s="94" t="s">
        <v>21</v>
      </c>
      <c r="W47" s="85">
        <v>1550</v>
      </c>
      <c r="X47" s="90">
        <v>42.8</v>
      </c>
      <c r="Y47" s="87">
        <v>7152</v>
      </c>
      <c r="Z47" s="90">
        <v>35</v>
      </c>
      <c r="AA47" s="117">
        <v>7.7999999999999972</v>
      </c>
      <c r="AB47" s="118">
        <v>22.285714285714278</v>
      </c>
      <c r="AD47" s="83"/>
      <c r="AE47" s="94" t="s">
        <v>21</v>
      </c>
      <c r="AF47" s="85">
        <v>3167</v>
      </c>
      <c r="AG47" s="90">
        <v>23.4</v>
      </c>
      <c r="AH47" s="87">
        <v>10126</v>
      </c>
      <c r="AI47" s="90">
        <v>20.5</v>
      </c>
      <c r="AJ47" s="117">
        <v>2.8999999999999986</v>
      </c>
      <c r="AK47" s="118">
        <v>14.146341463414627</v>
      </c>
      <c r="AM47" s="83"/>
      <c r="AN47" s="94" t="s">
        <v>21</v>
      </c>
      <c r="AO47" s="85">
        <v>2624</v>
      </c>
      <c r="AP47" s="90">
        <v>46.2</v>
      </c>
      <c r="AQ47" s="87">
        <v>16991</v>
      </c>
      <c r="AR47" s="90">
        <v>40.4</v>
      </c>
      <c r="AS47" s="117">
        <v>5.8000000000000043</v>
      </c>
      <c r="AT47" s="118">
        <v>14.356435643564366</v>
      </c>
      <c r="AV47" s="83"/>
      <c r="AW47" s="94" t="s">
        <v>21</v>
      </c>
      <c r="AX47" s="85">
        <v>443</v>
      </c>
      <c r="AY47" s="90">
        <v>25.5</v>
      </c>
      <c r="AZ47" s="87">
        <v>2516</v>
      </c>
      <c r="BA47" s="90">
        <v>21.4</v>
      </c>
      <c r="BB47" s="117">
        <v>4.1000000000000014</v>
      </c>
      <c r="BC47" s="118">
        <v>19.158878504672906</v>
      </c>
      <c r="BE47" s="83"/>
      <c r="BF47" s="94" t="s">
        <v>21</v>
      </c>
      <c r="BG47" s="85">
        <v>746</v>
      </c>
      <c r="BH47" s="90">
        <v>37.1</v>
      </c>
      <c r="BI47" s="87">
        <v>2799</v>
      </c>
      <c r="BJ47" s="90">
        <v>31.2</v>
      </c>
      <c r="BK47" s="117">
        <v>5.9000000000000021</v>
      </c>
      <c r="BL47" s="118">
        <v>18.910256410256419</v>
      </c>
      <c r="BN47" s="83"/>
      <c r="BO47" s="94" t="s">
        <v>21</v>
      </c>
      <c r="BP47" s="85">
        <v>1104</v>
      </c>
      <c r="BQ47" s="90">
        <v>33.6</v>
      </c>
      <c r="BR47" s="87">
        <v>2944</v>
      </c>
      <c r="BS47" s="90">
        <v>32</v>
      </c>
      <c r="BT47" s="117">
        <v>1.6000000000000014</v>
      </c>
      <c r="BU47" s="118">
        <v>5.0000000000000044</v>
      </c>
      <c r="BW47" s="83"/>
      <c r="BX47" s="94" t="s">
        <v>21</v>
      </c>
      <c r="BY47" s="85">
        <v>3112</v>
      </c>
      <c r="BZ47" s="90">
        <v>33.299999999999997</v>
      </c>
      <c r="CA47" s="87">
        <v>6217</v>
      </c>
      <c r="CB47" s="90">
        <v>27.4</v>
      </c>
      <c r="CC47" s="117">
        <v>5.8999999999999986</v>
      </c>
      <c r="CD47" s="118">
        <v>21.532846715328464</v>
      </c>
      <c r="CF47" s="83"/>
      <c r="CG47" s="94" t="s">
        <v>21</v>
      </c>
      <c r="CH47" s="85">
        <v>388</v>
      </c>
      <c r="CI47" s="90">
        <v>26.7</v>
      </c>
      <c r="CJ47" s="87">
        <v>2785</v>
      </c>
      <c r="CK47" s="90">
        <v>21.1</v>
      </c>
      <c r="CL47" s="117">
        <v>5.5999999999999979</v>
      </c>
      <c r="CM47" s="118">
        <v>26.54028436018956</v>
      </c>
      <c r="CO47" s="83"/>
      <c r="CP47" s="94" t="s">
        <v>21</v>
      </c>
      <c r="CQ47" s="85">
        <v>1198</v>
      </c>
      <c r="CR47" s="90">
        <v>32.700000000000003</v>
      </c>
      <c r="CS47" s="87">
        <v>4385</v>
      </c>
      <c r="CT47" s="90">
        <v>24.4</v>
      </c>
      <c r="CU47" s="117">
        <v>8.3000000000000043</v>
      </c>
      <c r="CV47" s="118">
        <v>34.01639344262297</v>
      </c>
      <c r="CX47" s="83"/>
      <c r="CY47" s="94" t="s">
        <v>21</v>
      </c>
      <c r="CZ47" s="85">
        <v>530</v>
      </c>
      <c r="DA47" s="90">
        <v>36.4</v>
      </c>
      <c r="DB47" s="87">
        <v>2308</v>
      </c>
      <c r="DC47" s="90">
        <v>33.299999999999997</v>
      </c>
      <c r="DD47" s="117">
        <v>3.1000000000000014</v>
      </c>
      <c r="DE47" s="118">
        <v>9.3093093093093149</v>
      </c>
    </row>
    <row r="48" spans="1:109" s="82" customFormat="1" ht="17.100000000000001" customHeight="1" x14ac:dyDescent="0.25">
      <c r="C48" s="83"/>
      <c r="D48" s="94" t="s">
        <v>22</v>
      </c>
      <c r="E48" s="109">
        <v>14150</v>
      </c>
      <c r="F48" s="82">
        <v>23.6</v>
      </c>
      <c r="G48" s="110">
        <v>131312</v>
      </c>
      <c r="H48" s="111">
        <v>29.4</v>
      </c>
      <c r="I48" s="88">
        <v>-5.7999999999999972</v>
      </c>
      <c r="J48" s="113">
        <v>-19.727891156462576</v>
      </c>
      <c r="L48" s="83"/>
      <c r="M48" s="94" t="s">
        <v>22</v>
      </c>
      <c r="N48" s="85">
        <v>2503</v>
      </c>
      <c r="O48" s="90">
        <v>29.7</v>
      </c>
      <c r="P48" s="87">
        <v>11891</v>
      </c>
      <c r="Q48" s="90">
        <v>33.9</v>
      </c>
      <c r="R48" s="117">
        <v>-4.1999999999999993</v>
      </c>
      <c r="S48" s="118">
        <v>-12.389380530973449</v>
      </c>
      <c r="U48" s="83"/>
      <c r="V48" s="94" t="s">
        <v>22</v>
      </c>
      <c r="W48" s="85">
        <v>884</v>
      </c>
      <c r="X48" s="90">
        <v>24.4</v>
      </c>
      <c r="Y48" s="87">
        <v>6697</v>
      </c>
      <c r="Z48" s="90">
        <v>32.799999999999997</v>
      </c>
      <c r="AA48" s="117">
        <v>-8.3999999999999986</v>
      </c>
      <c r="AB48" s="118">
        <v>-25.609756097560975</v>
      </c>
      <c r="AD48" s="83"/>
      <c r="AE48" s="94" t="s">
        <v>22</v>
      </c>
      <c r="AF48" s="85">
        <v>1531</v>
      </c>
      <c r="AG48" s="90">
        <v>11.3</v>
      </c>
      <c r="AH48" s="87">
        <v>10034</v>
      </c>
      <c r="AI48" s="90">
        <v>20.3</v>
      </c>
      <c r="AJ48" s="117">
        <v>-9</v>
      </c>
      <c r="AK48" s="118">
        <v>-44.334975369458121</v>
      </c>
      <c r="AM48" s="83"/>
      <c r="AN48" s="94" t="s">
        <v>22</v>
      </c>
      <c r="AO48" s="85">
        <v>1471</v>
      </c>
      <c r="AP48" s="90">
        <v>25.9</v>
      </c>
      <c r="AQ48" s="87">
        <v>12147</v>
      </c>
      <c r="AR48" s="90">
        <v>28.9</v>
      </c>
      <c r="AS48" s="117">
        <v>-3</v>
      </c>
      <c r="AT48" s="118">
        <v>-10.380622837370243</v>
      </c>
      <c r="AV48" s="83"/>
      <c r="AW48" s="94" t="s">
        <v>22</v>
      </c>
      <c r="AX48" s="85">
        <v>248</v>
      </c>
      <c r="AY48" s="90">
        <v>14.3</v>
      </c>
      <c r="AZ48" s="87">
        <v>1805</v>
      </c>
      <c r="BA48" s="90">
        <v>15.4</v>
      </c>
      <c r="BB48" s="117">
        <v>-1.0999999999999996</v>
      </c>
      <c r="BC48" s="118">
        <v>-7.1428571428571415</v>
      </c>
      <c r="BE48" s="83"/>
      <c r="BF48" s="94" t="s">
        <v>22</v>
      </c>
      <c r="BG48" s="85">
        <v>655</v>
      </c>
      <c r="BH48" s="90">
        <v>32.6</v>
      </c>
      <c r="BI48" s="87">
        <v>3094</v>
      </c>
      <c r="BJ48" s="90">
        <v>34.5</v>
      </c>
      <c r="BK48" s="117">
        <v>-1.8999999999999986</v>
      </c>
      <c r="BL48" s="118">
        <v>-5.5072463768115902</v>
      </c>
      <c r="BN48" s="83"/>
      <c r="BO48" s="94" t="s">
        <v>22</v>
      </c>
      <c r="BP48" s="85">
        <v>1595</v>
      </c>
      <c r="BQ48" s="90">
        <v>48.6</v>
      </c>
      <c r="BR48" s="87">
        <v>4121</v>
      </c>
      <c r="BS48" s="90">
        <v>44.8</v>
      </c>
      <c r="BT48" s="117">
        <v>3.8000000000000043</v>
      </c>
      <c r="BU48" s="118">
        <v>8.4821428571428665</v>
      </c>
      <c r="BW48" s="83"/>
      <c r="BX48" s="94" t="s">
        <v>22</v>
      </c>
      <c r="BY48" s="85">
        <v>2340</v>
      </c>
      <c r="BZ48" s="90">
        <v>25</v>
      </c>
      <c r="CA48" s="87">
        <v>5932</v>
      </c>
      <c r="CB48" s="90">
        <v>26.2</v>
      </c>
      <c r="CC48" s="117">
        <v>-1.1999999999999993</v>
      </c>
      <c r="CD48" s="118">
        <v>-4.5801526717557222</v>
      </c>
      <c r="CF48" s="83"/>
      <c r="CG48" s="94" t="s">
        <v>22</v>
      </c>
      <c r="CH48" s="85">
        <v>378</v>
      </c>
      <c r="CI48" s="90">
        <v>26</v>
      </c>
      <c r="CJ48" s="87">
        <v>2854</v>
      </c>
      <c r="CK48" s="90">
        <v>21.6</v>
      </c>
      <c r="CL48" s="117">
        <v>4.3999999999999986</v>
      </c>
      <c r="CM48" s="118">
        <v>20.370370370370363</v>
      </c>
      <c r="CO48" s="83"/>
      <c r="CP48" s="94" t="s">
        <v>22</v>
      </c>
      <c r="CQ48" s="85">
        <v>716</v>
      </c>
      <c r="CR48" s="90">
        <v>19.5</v>
      </c>
      <c r="CS48" s="87">
        <v>3329</v>
      </c>
      <c r="CT48" s="90">
        <v>18.600000000000001</v>
      </c>
      <c r="CU48" s="117">
        <v>0.89999999999999858</v>
      </c>
      <c r="CV48" s="118">
        <v>4.838709677419347</v>
      </c>
      <c r="CX48" s="83"/>
      <c r="CY48" s="94" t="s">
        <v>22</v>
      </c>
      <c r="CZ48" s="85">
        <v>561</v>
      </c>
      <c r="DA48" s="90">
        <v>38.6</v>
      </c>
      <c r="DB48" s="87">
        <v>2436</v>
      </c>
      <c r="DC48" s="90">
        <v>35.200000000000003</v>
      </c>
      <c r="DD48" s="117">
        <v>3.3999999999999986</v>
      </c>
      <c r="DE48" s="118">
        <v>9.6590909090909047</v>
      </c>
    </row>
    <row r="49" spans="3:109" s="82" customFormat="1" ht="17.100000000000001" customHeight="1" x14ac:dyDescent="0.25">
      <c r="C49" s="83"/>
      <c r="D49" s="94"/>
      <c r="E49" s="109"/>
      <c r="G49" s="110"/>
      <c r="H49" s="111"/>
      <c r="I49" s="112"/>
      <c r="J49" s="113"/>
      <c r="L49" s="83"/>
      <c r="M49" s="94"/>
      <c r="N49" s="85"/>
      <c r="O49" s="90"/>
      <c r="P49" s="87"/>
      <c r="Q49" s="90"/>
      <c r="R49" s="117"/>
      <c r="S49" s="118"/>
      <c r="U49" s="83"/>
      <c r="V49" s="94"/>
      <c r="W49" s="85"/>
      <c r="X49" s="90"/>
      <c r="Y49" s="87"/>
      <c r="Z49" s="90"/>
      <c r="AA49" s="117"/>
      <c r="AB49" s="118"/>
      <c r="AD49" s="83"/>
      <c r="AE49" s="94"/>
      <c r="AF49" s="85"/>
      <c r="AG49" s="90"/>
      <c r="AH49" s="87"/>
      <c r="AI49" s="90"/>
      <c r="AJ49" s="117"/>
      <c r="AK49" s="118"/>
      <c r="AM49" s="83"/>
      <c r="AN49" s="94"/>
      <c r="AO49" s="85"/>
      <c r="AP49" s="90"/>
      <c r="AQ49" s="87"/>
      <c r="AR49" s="90"/>
      <c r="AS49" s="117"/>
      <c r="AT49" s="118"/>
      <c r="AV49" s="83"/>
      <c r="AW49" s="94"/>
      <c r="AX49" s="85"/>
      <c r="AY49" s="90"/>
      <c r="AZ49" s="87"/>
      <c r="BA49" s="90"/>
      <c r="BB49" s="117"/>
      <c r="BC49" s="118"/>
      <c r="BE49" s="83"/>
      <c r="BF49" s="94"/>
      <c r="BG49" s="85"/>
      <c r="BH49" s="90"/>
      <c r="BI49" s="87"/>
      <c r="BJ49" s="90"/>
      <c r="BK49" s="117"/>
      <c r="BL49" s="118"/>
      <c r="BN49" s="83"/>
      <c r="BO49" s="94"/>
      <c r="BP49" s="85"/>
      <c r="BQ49" s="90"/>
      <c r="BR49" s="87"/>
      <c r="BS49" s="90"/>
      <c r="BT49" s="117"/>
      <c r="BU49" s="118"/>
      <c r="BW49" s="83"/>
      <c r="BX49" s="94"/>
      <c r="BY49" s="85"/>
      <c r="BZ49" s="90"/>
      <c r="CA49" s="87"/>
      <c r="CB49" s="90"/>
      <c r="CC49" s="117"/>
      <c r="CD49" s="118"/>
      <c r="CF49" s="83"/>
      <c r="CG49" s="94"/>
      <c r="CH49" s="85"/>
      <c r="CI49" s="90"/>
      <c r="CJ49" s="87"/>
      <c r="CK49" s="90"/>
      <c r="CL49" s="117"/>
      <c r="CM49" s="118"/>
      <c r="CO49" s="83"/>
      <c r="CP49" s="94"/>
      <c r="CQ49" s="85"/>
      <c r="CR49" s="90"/>
      <c r="CS49" s="87"/>
      <c r="CT49" s="90"/>
      <c r="CU49" s="117"/>
      <c r="CV49" s="118"/>
      <c r="CX49" s="83"/>
      <c r="CY49" s="94"/>
      <c r="CZ49" s="85"/>
      <c r="DA49" s="90"/>
      <c r="DB49" s="87"/>
      <c r="DC49" s="90"/>
      <c r="DD49" s="117"/>
      <c r="DE49" s="118"/>
    </row>
    <row r="50" spans="3:109" s="82" customFormat="1" ht="17.100000000000001" customHeight="1" x14ac:dyDescent="0.25">
      <c r="C50" s="83"/>
      <c r="D50" s="94" t="s">
        <v>25</v>
      </c>
      <c r="E50" s="109">
        <v>5685</v>
      </c>
      <c r="F50" s="82">
        <v>9.5</v>
      </c>
      <c r="G50" s="110">
        <v>39416</v>
      </c>
      <c r="H50" s="111">
        <v>8.8000000000000007</v>
      </c>
      <c r="I50" s="88">
        <v>0.69999999999999929</v>
      </c>
      <c r="J50" s="113">
        <v>7.9545454545454461</v>
      </c>
      <c r="L50" s="83"/>
      <c r="M50" s="94" t="s">
        <v>25</v>
      </c>
      <c r="N50" s="85">
        <v>767</v>
      </c>
      <c r="O50" s="90">
        <v>9.1</v>
      </c>
      <c r="P50" s="87">
        <v>3058</v>
      </c>
      <c r="Q50" s="90">
        <v>8.6999999999999993</v>
      </c>
      <c r="R50" s="117">
        <v>0.40000000000000036</v>
      </c>
      <c r="S50" s="118">
        <v>4.5977011494252924</v>
      </c>
      <c r="U50" s="83"/>
      <c r="V50" s="94" t="s">
        <v>25</v>
      </c>
      <c r="W50" s="85">
        <v>330</v>
      </c>
      <c r="X50" s="90">
        <v>9.1</v>
      </c>
      <c r="Y50" s="87">
        <v>1692</v>
      </c>
      <c r="Z50" s="90">
        <v>8.3000000000000007</v>
      </c>
      <c r="AA50" s="117">
        <v>0.79999999999999893</v>
      </c>
      <c r="AB50" s="118">
        <v>9.6385542168674565</v>
      </c>
      <c r="AD50" s="83"/>
      <c r="AE50" s="94" t="s">
        <v>25</v>
      </c>
      <c r="AF50" s="85">
        <v>1303</v>
      </c>
      <c r="AG50" s="90">
        <v>9.6</v>
      </c>
      <c r="AH50" s="87">
        <v>4483</v>
      </c>
      <c r="AI50" s="90">
        <v>9.1</v>
      </c>
      <c r="AJ50" s="117">
        <v>0.5</v>
      </c>
      <c r="AK50" s="118">
        <v>5.4945054945054945</v>
      </c>
      <c r="AM50" s="83"/>
      <c r="AN50" s="94" t="s">
        <v>25</v>
      </c>
      <c r="AO50" s="85">
        <v>561</v>
      </c>
      <c r="AP50" s="90">
        <v>9.9</v>
      </c>
      <c r="AQ50" s="87">
        <v>3634</v>
      </c>
      <c r="AR50" s="90">
        <v>8.6</v>
      </c>
      <c r="AS50" s="117">
        <v>1.3000000000000007</v>
      </c>
      <c r="AT50" s="118">
        <v>15.116279069767453</v>
      </c>
      <c r="AV50" s="83"/>
      <c r="AW50" s="94" t="s">
        <v>25</v>
      </c>
      <c r="AX50" s="85">
        <v>153</v>
      </c>
      <c r="AY50" s="90">
        <v>8.8000000000000007</v>
      </c>
      <c r="AZ50" s="87">
        <v>1028</v>
      </c>
      <c r="BA50" s="90">
        <v>8.6999999999999993</v>
      </c>
      <c r="BB50" s="117">
        <v>0.10000000000000142</v>
      </c>
      <c r="BC50" s="118">
        <v>1.1494252873563382</v>
      </c>
      <c r="BE50" s="83"/>
      <c r="BF50" s="94" t="s">
        <v>25</v>
      </c>
      <c r="BG50" s="85">
        <v>194</v>
      </c>
      <c r="BH50" s="90">
        <v>9.6999999999999993</v>
      </c>
      <c r="BI50" s="87">
        <v>875</v>
      </c>
      <c r="BJ50" s="90">
        <v>9.8000000000000007</v>
      </c>
      <c r="BK50" s="117">
        <v>-0.10000000000000142</v>
      </c>
      <c r="BL50" s="118">
        <v>-1.0204081632653206</v>
      </c>
      <c r="BN50" s="83"/>
      <c r="BO50" s="94" t="s">
        <v>25</v>
      </c>
      <c r="BP50" s="85">
        <v>308</v>
      </c>
      <c r="BQ50" s="90">
        <v>9.4</v>
      </c>
      <c r="BR50" s="87">
        <v>825</v>
      </c>
      <c r="BS50" s="90">
        <v>9</v>
      </c>
      <c r="BT50" s="117">
        <v>0.40000000000000036</v>
      </c>
      <c r="BU50" s="118">
        <v>4.4444444444444482</v>
      </c>
      <c r="BW50" s="83"/>
      <c r="BX50" s="94" t="s">
        <v>25</v>
      </c>
      <c r="BY50" s="85">
        <v>870</v>
      </c>
      <c r="BZ50" s="90">
        <v>9.3000000000000007</v>
      </c>
      <c r="CA50" s="87">
        <v>2065</v>
      </c>
      <c r="CB50" s="90">
        <v>9.1</v>
      </c>
      <c r="CC50" s="117">
        <v>0.20000000000000107</v>
      </c>
      <c r="CD50" s="118">
        <v>2.19780219780221</v>
      </c>
      <c r="CF50" s="83"/>
      <c r="CG50" s="94" t="s">
        <v>25</v>
      </c>
      <c r="CH50" s="85">
        <v>132</v>
      </c>
      <c r="CI50" s="90">
        <v>9.1</v>
      </c>
      <c r="CJ50" s="87">
        <v>1138</v>
      </c>
      <c r="CK50" s="90">
        <v>8.6</v>
      </c>
      <c r="CL50" s="117">
        <v>0.5</v>
      </c>
      <c r="CM50" s="118">
        <v>5.8139534883720927</v>
      </c>
      <c r="CO50" s="83"/>
      <c r="CP50" s="94" t="s">
        <v>25</v>
      </c>
      <c r="CQ50" s="85">
        <v>343</v>
      </c>
      <c r="CR50" s="90">
        <v>9.3000000000000007</v>
      </c>
      <c r="CS50" s="87">
        <v>1740</v>
      </c>
      <c r="CT50" s="90">
        <v>9.6999999999999993</v>
      </c>
      <c r="CU50" s="117">
        <v>-0.39999999999999858</v>
      </c>
      <c r="CV50" s="118">
        <v>-4.1237113402061709</v>
      </c>
      <c r="CX50" s="83"/>
      <c r="CY50" s="94" t="s">
        <v>25</v>
      </c>
      <c r="CZ50" s="85">
        <v>171</v>
      </c>
      <c r="DA50" s="90">
        <v>11.8</v>
      </c>
      <c r="DB50" s="87">
        <v>748</v>
      </c>
      <c r="DC50" s="90">
        <v>10.8</v>
      </c>
      <c r="DD50" s="117">
        <v>1</v>
      </c>
      <c r="DE50" s="118">
        <v>9.2592592592592595</v>
      </c>
    </row>
    <row r="51" spans="3:109" s="82" customFormat="1" ht="17.100000000000001" customHeight="1" x14ac:dyDescent="0.25">
      <c r="C51" s="83"/>
      <c r="D51" s="94" t="s">
        <v>28</v>
      </c>
      <c r="E51" s="109">
        <v>6989</v>
      </c>
      <c r="F51" s="82">
        <v>11.7</v>
      </c>
      <c r="G51" s="110">
        <v>47467</v>
      </c>
      <c r="H51" s="111">
        <v>10.6</v>
      </c>
      <c r="I51" s="112">
        <v>1.0999999999999996</v>
      </c>
      <c r="J51" s="113">
        <v>10.377358490566033</v>
      </c>
      <c r="L51" s="83"/>
      <c r="M51" s="94" t="s">
        <v>28</v>
      </c>
      <c r="N51" s="85">
        <v>1015</v>
      </c>
      <c r="O51" s="90">
        <v>12.1</v>
      </c>
      <c r="P51" s="87">
        <v>4306</v>
      </c>
      <c r="Q51" s="90">
        <v>12.3</v>
      </c>
      <c r="R51" s="117">
        <v>-0.20000000000000107</v>
      </c>
      <c r="S51" s="118">
        <v>-1.62601626016261</v>
      </c>
      <c r="U51" s="83"/>
      <c r="V51" s="94" t="s">
        <v>28</v>
      </c>
      <c r="W51" s="85">
        <v>376</v>
      </c>
      <c r="X51" s="90">
        <v>10.4</v>
      </c>
      <c r="Y51" s="87">
        <v>2097</v>
      </c>
      <c r="Z51" s="90">
        <v>10.3</v>
      </c>
      <c r="AA51" s="117">
        <v>9.9999999999999645E-2</v>
      </c>
      <c r="AB51" s="118">
        <v>0.97087378640776345</v>
      </c>
      <c r="AD51" s="83"/>
      <c r="AE51" s="94" t="s">
        <v>28</v>
      </c>
      <c r="AF51" s="85">
        <v>1567</v>
      </c>
      <c r="AG51" s="90">
        <v>11.6</v>
      </c>
      <c r="AH51" s="87">
        <v>5675</v>
      </c>
      <c r="AI51" s="90">
        <v>11.5</v>
      </c>
      <c r="AJ51" s="117">
        <v>9.9999999999999645E-2</v>
      </c>
      <c r="AK51" s="118">
        <v>0.86956521739130122</v>
      </c>
      <c r="AM51" s="83"/>
      <c r="AN51" s="94" t="s">
        <v>28</v>
      </c>
      <c r="AO51" s="85">
        <v>603</v>
      </c>
      <c r="AP51" s="90">
        <v>10.6</v>
      </c>
      <c r="AQ51" s="87">
        <v>5300</v>
      </c>
      <c r="AR51" s="90">
        <v>12.6</v>
      </c>
      <c r="AS51" s="117">
        <v>-2</v>
      </c>
      <c r="AT51" s="118">
        <v>-15.873015873015872</v>
      </c>
      <c r="AV51" s="83"/>
      <c r="AW51" s="94" t="s">
        <v>28</v>
      </c>
      <c r="AX51" s="85">
        <v>161</v>
      </c>
      <c r="AY51" s="90">
        <v>9.3000000000000007</v>
      </c>
      <c r="AZ51" s="87">
        <v>1201</v>
      </c>
      <c r="BA51" s="90">
        <v>10.199999999999999</v>
      </c>
      <c r="BB51" s="117">
        <v>-0.89999999999999858</v>
      </c>
      <c r="BC51" s="118">
        <v>-8.8235294117646923</v>
      </c>
      <c r="BE51" s="83"/>
      <c r="BF51" s="94" t="s">
        <v>28</v>
      </c>
      <c r="BG51" s="85">
        <v>235</v>
      </c>
      <c r="BH51" s="90">
        <v>11.7</v>
      </c>
      <c r="BI51" s="87">
        <v>944</v>
      </c>
      <c r="BJ51" s="90">
        <v>10.5</v>
      </c>
      <c r="BK51" s="117">
        <v>1.1999999999999993</v>
      </c>
      <c r="BL51" s="118">
        <v>11.428571428571422</v>
      </c>
      <c r="BN51" s="83"/>
      <c r="BO51" s="94" t="s">
        <v>28</v>
      </c>
      <c r="BP51" s="85">
        <v>358</v>
      </c>
      <c r="BQ51" s="90">
        <v>10.9</v>
      </c>
      <c r="BR51" s="87">
        <v>1004</v>
      </c>
      <c r="BS51" s="90">
        <v>10.9</v>
      </c>
      <c r="BT51" s="117">
        <v>0</v>
      </c>
      <c r="BU51" s="118">
        <v>0</v>
      </c>
      <c r="BW51" s="83"/>
      <c r="BX51" s="94" t="s">
        <v>28</v>
      </c>
      <c r="BY51" s="85">
        <v>1175</v>
      </c>
      <c r="BZ51" s="90">
        <v>12.6</v>
      </c>
      <c r="CA51" s="87">
        <v>2592</v>
      </c>
      <c r="CB51" s="90">
        <v>11.4</v>
      </c>
      <c r="CC51" s="117">
        <v>1.1999999999999993</v>
      </c>
      <c r="CD51" s="118">
        <v>10.526315789473678</v>
      </c>
      <c r="CF51" s="83"/>
      <c r="CG51" s="94" t="s">
        <v>28</v>
      </c>
      <c r="CH51" s="85">
        <v>156</v>
      </c>
      <c r="CI51" s="90">
        <v>10.7</v>
      </c>
      <c r="CJ51" s="87">
        <v>1519</v>
      </c>
      <c r="CK51" s="90">
        <v>11.5</v>
      </c>
      <c r="CL51" s="117">
        <v>-0.80000000000000071</v>
      </c>
      <c r="CM51" s="118">
        <v>-6.9565217391304408</v>
      </c>
      <c r="CO51" s="83"/>
      <c r="CP51" s="94" t="s">
        <v>28</v>
      </c>
      <c r="CQ51" s="85">
        <v>458</v>
      </c>
      <c r="CR51" s="90">
        <v>12.5</v>
      </c>
      <c r="CS51" s="87">
        <v>2041</v>
      </c>
      <c r="CT51" s="90">
        <v>11.4</v>
      </c>
      <c r="CU51" s="117">
        <v>1.0999999999999996</v>
      </c>
      <c r="CV51" s="118">
        <v>9.649122807017541</v>
      </c>
      <c r="CX51" s="83"/>
      <c r="CY51" s="94" t="s">
        <v>28</v>
      </c>
      <c r="CZ51" s="85">
        <v>237</v>
      </c>
      <c r="DA51" s="90">
        <v>16.3</v>
      </c>
      <c r="DB51" s="87">
        <v>1070</v>
      </c>
      <c r="DC51" s="90">
        <v>15.4</v>
      </c>
      <c r="DD51" s="117">
        <v>0.90000000000000036</v>
      </c>
      <c r="DE51" s="118">
        <v>5.8441558441558463</v>
      </c>
    </row>
    <row r="52" spans="3:109" s="82" customFormat="1" ht="17.100000000000001" customHeight="1" x14ac:dyDescent="0.25">
      <c r="C52" s="83"/>
      <c r="D52" s="94" t="s">
        <v>30</v>
      </c>
      <c r="E52" s="109">
        <v>5987</v>
      </c>
      <c r="F52" s="82">
        <v>10</v>
      </c>
      <c r="G52" s="110">
        <v>43372</v>
      </c>
      <c r="H52" s="111">
        <v>9.6999999999999993</v>
      </c>
      <c r="I52" s="112">
        <v>0.30000000000000071</v>
      </c>
      <c r="J52" s="113">
        <v>3.0927835051546464</v>
      </c>
      <c r="L52" s="83"/>
      <c r="M52" s="94" t="s">
        <v>30</v>
      </c>
      <c r="N52" s="85">
        <v>754</v>
      </c>
      <c r="O52" s="90">
        <v>9</v>
      </c>
      <c r="P52" s="87">
        <v>3439</v>
      </c>
      <c r="Q52" s="90">
        <v>9.8000000000000007</v>
      </c>
      <c r="R52" s="117">
        <v>-0.80000000000000071</v>
      </c>
      <c r="S52" s="118">
        <v>-8.1632653061224545</v>
      </c>
      <c r="U52" s="83"/>
      <c r="V52" s="94" t="s">
        <v>30</v>
      </c>
      <c r="W52" s="85">
        <v>336</v>
      </c>
      <c r="X52" s="90">
        <v>9.3000000000000007</v>
      </c>
      <c r="Y52" s="87">
        <v>2168</v>
      </c>
      <c r="Z52" s="90">
        <v>10.6</v>
      </c>
      <c r="AA52" s="117">
        <v>-1.2999999999999989</v>
      </c>
      <c r="AB52" s="118">
        <v>-12.264150943396217</v>
      </c>
      <c r="AD52" s="83"/>
      <c r="AE52" s="94" t="s">
        <v>30</v>
      </c>
      <c r="AF52" s="85">
        <v>1493</v>
      </c>
      <c r="AG52" s="90">
        <v>11</v>
      </c>
      <c r="AH52" s="87">
        <v>5745</v>
      </c>
      <c r="AI52" s="90">
        <v>11.6</v>
      </c>
      <c r="AJ52" s="117">
        <v>-0.59999999999999964</v>
      </c>
      <c r="AK52" s="118">
        <v>-5.1724137931034457</v>
      </c>
      <c r="AM52" s="83"/>
      <c r="AN52" s="94" t="s">
        <v>30</v>
      </c>
      <c r="AO52" s="85">
        <v>548</v>
      </c>
      <c r="AP52" s="90">
        <v>9.6999999999999993</v>
      </c>
      <c r="AQ52" s="87">
        <v>4713</v>
      </c>
      <c r="AR52" s="90">
        <v>11.2</v>
      </c>
      <c r="AS52" s="117">
        <v>-1.5</v>
      </c>
      <c r="AT52" s="118">
        <v>-13.392857142857142</v>
      </c>
      <c r="AV52" s="83"/>
      <c r="AW52" s="94" t="s">
        <v>30</v>
      </c>
      <c r="AX52" s="85">
        <v>161</v>
      </c>
      <c r="AY52" s="90">
        <v>9.3000000000000007</v>
      </c>
      <c r="AZ52" s="87">
        <v>1471</v>
      </c>
      <c r="BA52" s="90">
        <v>12.5</v>
      </c>
      <c r="BB52" s="117">
        <v>-3.1999999999999993</v>
      </c>
      <c r="BC52" s="118">
        <v>-25.599999999999994</v>
      </c>
      <c r="BE52" s="83"/>
      <c r="BF52" s="94" t="s">
        <v>30</v>
      </c>
      <c r="BG52" s="85">
        <v>182</v>
      </c>
      <c r="BH52" s="90">
        <v>9.1</v>
      </c>
      <c r="BI52" s="87">
        <v>933</v>
      </c>
      <c r="BJ52" s="90">
        <v>10.4</v>
      </c>
      <c r="BK52" s="117">
        <v>-1.3000000000000007</v>
      </c>
      <c r="BL52" s="118">
        <v>-12.500000000000005</v>
      </c>
      <c r="BN52" s="83"/>
      <c r="BO52" s="94" t="s">
        <v>30</v>
      </c>
      <c r="BP52" s="85">
        <v>354</v>
      </c>
      <c r="BQ52" s="90">
        <v>10.8</v>
      </c>
      <c r="BR52" s="87">
        <v>902</v>
      </c>
      <c r="BS52" s="90">
        <v>9.8000000000000007</v>
      </c>
      <c r="BT52" s="117">
        <v>1</v>
      </c>
      <c r="BU52" s="118">
        <v>10.204081632653059</v>
      </c>
      <c r="BW52" s="83"/>
      <c r="BX52" s="94" t="s">
        <v>30</v>
      </c>
      <c r="BY52" s="85">
        <v>1004</v>
      </c>
      <c r="BZ52" s="90">
        <v>10.7</v>
      </c>
      <c r="CA52" s="87">
        <v>2801</v>
      </c>
      <c r="CB52" s="90">
        <v>12.3</v>
      </c>
      <c r="CC52" s="117">
        <v>-1.6000000000000014</v>
      </c>
      <c r="CD52" s="118">
        <v>-13.008130081300823</v>
      </c>
      <c r="CF52" s="83"/>
      <c r="CG52" s="94" t="s">
        <v>30</v>
      </c>
      <c r="CH52" s="85">
        <v>86</v>
      </c>
      <c r="CI52" s="90">
        <v>5.9</v>
      </c>
      <c r="CJ52" s="87">
        <v>1014</v>
      </c>
      <c r="CK52" s="90">
        <v>7.7</v>
      </c>
      <c r="CL52" s="117">
        <v>-1.7999999999999998</v>
      </c>
      <c r="CM52" s="118">
        <v>-23.376623376623375</v>
      </c>
      <c r="CO52" s="83"/>
      <c r="CP52" s="94" t="s">
        <v>30</v>
      </c>
      <c r="CQ52" s="85">
        <v>430</v>
      </c>
      <c r="CR52" s="90">
        <v>11.7</v>
      </c>
      <c r="CS52" s="87">
        <v>2121</v>
      </c>
      <c r="CT52" s="90">
        <v>11.8</v>
      </c>
      <c r="CU52" s="117">
        <v>-0.10000000000000142</v>
      </c>
      <c r="CV52" s="118">
        <v>-0.84745762711865602</v>
      </c>
      <c r="CX52" s="83"/>
      <c r="CY52" s="94" t="s">
        <v>30</v>
      </c>
      <c r="CZ52" s="85">
        <v>15</v>
      </c>
      <c r="DA52" s="90">
        <v>1</v>
      </c>
      <c r="DB52" s="87">
        <v>73</v>
      </c>
      <c r="DC52" s="90">
        <v>1.1000000000000001</v>
      </c>
      <c r="DD52" s="117">
        <v>-0.10000000000000009</v>
      </c>
      <c r="DE52" s="118">
        <v>-9.0909090909090988</v>
      </c>
    </row>
    <row r="53" spans="3:109" s="82" customFormat="1" ht="17.100000000000001" customHeight="1" x14ac:dyDescent="0.25">
      <c r="C53" s="83"/>
      <c r="D53" s="94" t="s">
        <v>32</v>
      </c>
      <c r="E53" s="109">
        <v>3599</v>
      </c>
      <c r="F53" s="82">
        <v>6</v>
      </c>
      <c r="G53" s="110">
        <v>24904</v>
      </c>
      <c r="H53" s="111">
        <v>5.6</v>
      </c>
      <c r="I53" s="112">
        <v>0.40000000000000036</v>
      </c>
      <c r="J53" s="113">
        <v>7.1428571428571495</v>
      </c>
      <c r="L53" s="83"/>
      <c r="M53" s="94" t="s">
        <v>32</v>
      </c>
      <c r="N53" s="85">
        <v>552</v>
      </c>
      <c r="O53" s="90">
        <v>6.6</v>
      </c>
      <c r="P53" s="87">
        <v>1997</v>
      </c>
      <c r="Q53" s="90">
        <v>5.7</v>
      </c>
      <c r="R53" s="117">
        <v>0.89999999999999947</v>
      </c>
      <c r="S53" s="118">
        <v>15.789473684210517</v>
      </c>
      <c r="U53" s="83"/>
      <c r="V53" s="94" t="s">
        <v>32</v>
      </c>
      <c r="W53" s="85">
        <v>303</v>
      </c>
      <c r="X53" s="90">
        <v>8.4</v>
      </c>
      <c r="Y53" s="87">
        <v>1570</v>
      </c>
      <c r="Z53" s="90">
        <v>7.7</v>
      </c>
      <c r="AA53" s="117">
        <v>0.70000000000000018</v>
      </c>
      <c r="AB53" s="118">
        <v>9.0909090909090917</v>
      </c>
      <c r="AD53" s="83"/>
      <c r="AE53" s="94" t="s">
        <v>32</v>
      </c>
      <c r="AF53" s="85">
        <v>749</v>
      </c>
      <c r="AG53" s="90">
        <v>5.5</v>
      </c>
      <c r="AH53" s="87">
        <v>2454</v>
      </c>
      <c r="AI53" s="90">
        <v>5</v>
      </c>
      <c r="AJ53" s="117">
        <v>0.5</v>
      </c>
      <c r="AK53" s="118">
        <v>10</v>
      </c>
      <c r="AM53" s="83"/>
      <c r="AN53" s="94" t="s">
        <v>32</v>
      </c>
      <c r="AO53" s="85">
        <v>306</v>
      </c>
      <c r="AP53" s="90">
        <v>5.4</v>
      </c>
      <c r="AQ53" s="87">
        <v>1901</v>
      </c>
      <c r="AR53" s="90">
        <v>4.5</v>
      </c>
      <c r="AS53" s="117">
        <v>0.90000000000000036</v>
      </c>
      <c r="AT53" s="118">
        <v>20.000000000000007</v>
      </c>
      <c r="AV53" s="83"/>
      <c r="AW53" s="94" t="s">
        <v>32</v>
      </c>
      <c r="AX53" s="85">
        <v>138</v>
      </c>
      <c r="AY53" s="90">
        <v>8</v>
      </c>
      <c r="AZ53" s="87">
        <v>696</v>
      </c>
      <c r="BA53" s="90">
        <v>5.9</v>
      </c>
      <c r="BB53" s="117">
        <v>2.0999999999999996</v>
      </c>
      <c r="BC53" s="118">
        <v>35.593220338983045</v>
      </c>
      <c r="BE53" s="83"/>
      <c r="BF53" s="94" t="s">
        <v>32</v>
      </c>
      <c r="BG53" s="85">
        <v>135</v>
      </c>
      <c r="BH53" s="90">
        <v>6.7</v>
      </c>
      <c r="BI53" s="87">
        <v>535</v>
      </c>
      <c r="BJ53" s="90">
        <v>6</v>
      </c>
      <c r="BK53" s="117">
        <v>0.70000000000000018</v>
      </c>
      <c r="BL53" s="118">
        <v>11.66666666666667</v>
      </c>
      <c r="BN53" s="83"/>
      <c r="BO53" s="94" t="s">
        <v>32</v>
      </c>
      <c r="BP53" s="85">
        <v>197</v>
      </c>
      <c r="BQ53" s="90">
        <v>6</v>
      </c>
      <c r="BR53" s="87">
        <v>552</v>
      </c>
      <c r="BS53" s="90">
        <v>6</v>
      </c>
      <c r="BT53" s="117">
        <v>0</v>
      </c>
      <c r="BU53" s="118">
        <v>0</v>
      </c>
      <c r="BW53" s="83"/>
      <c r="BX53" s="94" t="s">
        <v>32</v>
      </c>
      <c r="BY53" s="85">
        <v>477</v>
      </c>
      <c r="BZ53" s="90">
        <v>5.0999999999999996</v>
      </c>
      <c r="CA53" s="87">
        <v>1080</v>
      </c>
      <c r="CB53" s="90">
        <v>4.8</v>
      </c>
      <c r="CC53" s="117">
        <v>0.29999999999999982</v>
      </c>
      <c r="CD53" s="118">
        <v>6.2499999999999964</v>
      </c>
      <c r="CF53" s="83"/>
      <c r="CG53" s="94" t="s">
        <v>32</v>
      </c>
      <c r="CH53" s="85">
        <v>77</v>
      </c>
      <c r="CI53" s="90">
        <v>5.3</v>
      </c>
      <c r="CJ53" s="87">
        <v>608</v>
      </c>
      <c r="CK53" s="90">
        <v>4.5999999999999996</v>
      </c>
      <c r="CL53" s="117">
        <v>0.70000000000000018</v>
      </c>
      <c r="CM53" s="118">
        <v>15.21739130434783</v>
      </c>
      <c r="CO53" s="83"/>
      <c r="CP53" s="94" t="s">
        <v>32</v>
      </c>
      <c r="CQ53" s="85">
        <v>182</v>
      </c>
      <c r="CR53" s="90">
        <v>5</v>
      </c>
      <c r="CS53" s="87">
        <v>918</v>
      </c>
      <c r="CT53" s="90">
        <v>5.0999999999999996</v>
      </c>
      <c r="CU53" s="117">
        <v>-9.9999999999999645E-2</v>
      </c>
      <c r="CV53" s="118">
        <v>-1.9607843137254832</v>
      </c>
      <c r="CX53" s="83"/>
      <c r="CY53" s="94" t="s">
        <v>32</v>
      </c>
      <c r="CZ53" s="85">
        <v>119</v>
      </c>
      <c r="DA53" s="90">
        <v>8.1999999999999993</v>
      </c>
      <c r="DB53" s="87">
        <v>587</v>
      </c>
      <c r="DC53" s="90">
        <v>8.5</v>
      </c>
      <c r="DD53" s="117">
        <v>-0.30000000000000071</v>
      </c>
      <c r="DE53" s="118">
        <v>-3.5294117647058907</v>
      </c>
    </row>
    <row r="54" spans="3:109" s="82" customFormat="1" ht="17.100000000000001" customHeight="1" x14ac:dyDescent="0.25">
      <c r="C54" s="83"/>
      <c r="D54" s="94" t="s">
        <v>34</v>
      </c>
      <c r="E54" s="109">
        <v>7618</v>
      </c>
      <c r="F54" s="82">
        <v>12.7</v>
      </c>
      <c r="G54" s="110">
        <v>55852</v>
      </c>
      <c r="H54" s="111">
        <v>12.5</v>
      </c>
      <c r="I54" s="112">
        <v>0.19999999999999929</v>
      </c>
      <c r="J54" s="113">
        <v>1.5999999999999945</v>
      </c>
      <c r="L54" s="83"/>
      <c r="M54" s="94" t="s">
        <v>34</v>
      </c>
      <c r="N54" s="85">
        <v>1004</v>
      </c>
      <c r="O54" s="90">
        <v>11.9</v>
      </c>
      <c r="P54" s="87">
        <v>4771</v>
      </c>
      <c r="Q54" s="90">
        <v>13.6</v>
      </c>
      <c r="R54" s="117">
        <v>-1.6999999999999993</v>
      </c>
      <c r="S54" s="118">
        <v>-12.499999999999995</v>
      </c>
      <c r="U54" s="83"/>
      <c r="V54" s="94" t="s">
        <v>34</v>
      </c>
      <c r="W54" s="85">
        <v>549</v>
      </c>
      <c r="X54" s="90">
        <v>15.1</v>
      </c>
      <c r="Y54" s="87">
        <v>3441</v>
      </c>
      <c r="Z54" s="90">
        <v>16.8</v>
      </c>
      <c r="AA54" s="117">
        <v>-1.7000000000000011</v>
      </c>
      <c r="AB54" s="118">
        <v>-10.119047619047624</v>
      </c>
      <c r="AD54" s="83"/>
      <c r="AE54" s="94" t="s">
        <v>34</v>
      </c>
      <c r="AF54" s="85">
        <v>1451</v>
      </c>
      <c r="AG54" s="90">
        <v>10.7</v>
      </c>
      <c r="AH54" s="87">
        <v>6763</v>
      </c>
      <c r="AI54" s="90">
        <v>13.7</v>
      </c>
      <c r="AJ54" s="117">
        <v>-3</v>
      </c>
      <c r="AK54" s="118">
        <v>-21.897810218978105</v>
      </c>
      <c r="AM54" s="83"/>
      <c r="AN54" s="94" t="s">
        <v>34</v>
      </c>
      <c r="AO54" s="85">
        <v>1019</v>
      </c>
      <c r="AP54" s="90">
        <v>18</v>
      </c>
      <c r="AQ54" s="87">
        <v>5409</v>
      </c>
      <c r="AR54" s="90">
        <v>12.9</v>
      </c>
      <c r="AS54" s="117">
        <v>5.0999999999999996</v>
      </c>
      <c r="AT54" s="118">
        <v>39.534883720930232</v>
      </c>
      <c r="AV54" s="83"/>
      <c r="AW54" s="94" t="s">
        <v>34</v>
      </c>
      <c r="AX54" s="85">
        <v>269</v>
      </c>
      <c r="AY54" s="90">
        <v>15.5</v>
      </c>
      <c r="AZ54" s="87">
        <v>1854</v>
      </c>
      <c r="BA54" s="90">
        <v>15.8</v>
      </c>
      <c r="BB54" s="117">
        <v>-0.30000000000000071</v>
      </c>
      <c r="BC54" s="118">
        <v>-1.8987341772151944</v>
      </c>
      <c r="BE54" s="83"/>
      <c r="BF54" s="94" t="s">
        <v>34</v>
      </c>
      <c r="BG54" s="85">
        <v>303</v>
      </c>
      <c r="BH54" s="90">
        <v>15.1</v>
      </c>
      <c r="BI54" s="87">
        <v>1363</v>
      </c>
      <c r="BJ54" s="90">
        <v>15.2</v>
      </c>
      <c r="BK54" s="117">
        <v>-9.9999999999999645E-2</v>
      </c>
      <c r="BL54" s="118">
        <v>-0.65789473684210298</v>
      </c>
      <c r="BN54" s="83"/>
      <c r="BO54" s="94" t="s">
        <v>34</v>
      </c>
      <c r="BP54" s="85">
        <v>435</v>
      </c>
      <c r="BQ54" s="90">
        <v>13.2</v>
      </c>
      <c r="BR54" s="87">
        <v>1373</v>
      </c>
      <c r="BS54" s="90">
        <v>14.9</v>
      </c>
      <c r="BT54" s="117">
        <v>-1.7000000000000011</v>
      </c>
      <c r="BU54" s="118">
        <v>-11.409395973154369</v>
      </c>
      <c r="BW54" s="83"/>
      <c r="BX54" s="94" t="s">
        <v>34</v>
      </c>
      <c r="BY54" s="85">
        <v>1036</v>
      </c>
      <c r="BZ54" s="90">
        <v>11.1</v>
      </c>
      <c r="CA54" s="87">
        <v>3004</v>
      </c>
      <c r="CB54" s="90">
        <v>13.2</v>
      </c>
      <c r="CC54" s="117">
        <v>-2.0999999999999996</v>
      </c>
      <c r="CD54" s="118">
        <v>-15.909090909090907</v>
      </c>
      <c r="CF54" s="83"/>
      <c r="CG54" s="94" t="s">
        <v>34</v>
      </c>
      <c r="CH54" s="85">
        <v>231</v>
      </c>
      <c r="CI54" s="90">
        <v>15.9</v>
      </c>
      <c r="CJ54" s="87">
        <v>1888</v>
      </c>
      <c r="CK54" s="90">
        <v>14.3</v>
      </c>
      <c r="CL54" s="117">
        <v>1.5999999999999996</v>
      </c>
      <c r="CM54" s="118">
        <v>11.188811188811187</v>
      </c>
      <c r="CO54" s="83"/>
      <c r="CP54" s="94" t="s">
        <v>34</v>
      </c>
      <c r="CQ54" s="85">
        <v>422</v>
      </c>
      <c r="CR54" s="90">
        <v>11.5</v>
      </c>
      <c r="CS54" s="87">
        <v>2471</v>
      </c>
      <c r="CT54" s="90">
        <v>13.8</v>
      </c>
      <c r="CU54" s="117">
        <v>-2.3000000000000007</v>
      </c>
      <c r="CV54" s="118">
        <v>-16.666666666666671</v>
      </c>
      <c r="CX54" s="83"/>
      <c r="CY54" s="94" t="s">
        <v>34</v>
      </c>
      <c r="CZ54" s="85">
        <v>210</v>
      </c>
      <c r="DA54" s="90">
        <v>14.4</v>
      </c>
      <c r="DB54" s="87">
        <v>977</v>
      </c>
      <c r="DC54" s="90">
        <v>14.1</v>
      </c>
      <c r="DD54" s="117">
        <v>0.30000000000000071</v>
      </c>
      <c r="DE54" s="118">
        <v>2.1276595744680904</v>
      </c>
    </row>
    <row r="55" spans="3:109" s="82" customFormat="1" ht="17.100000000000001" customHeight="1" x14ac:dyDescent="0.25">
      <c r="C55" s="83"/>
      <c r="D55" s="94" t="s">
        <v>35</v>
      </c>
      <c r="E55" s="109">
        <v>9623</v>
      </c>
      <c r="F55" s="82">
        <v>16.100000000000001</v>
      </c>
      <c r="G55" s="110">
        <v>82220</v>
      </c>
      <c r="H55" s="111">
        <v>18.399999999999999</v>
      </c>
      <c r="I55" s="112">
        <v>-2.2999999999999972</v>
      </c>
      <c r="J55" s="113">
        <v>-12.499999999999986</v>
      </c>
      <c r="L55" s="83"/>
      <c r="M55" s="94" t="s">
        <v>35</v>
      </c>
      <c r="N55" s="85">
        <v>1492</v>
      </c>
      <c r="O55" s="90">
        <v>17.7</v>
      </c>
      <c r="P55" s="87">
        <v>5949</v>
      </c>
      <c r="Q55" s="90">
        <v>17</v>
      </c>
      <c r="R55" s="117">
        <v>0.69999999999999929</v>
      </c>
      <c r="S55" s="118">
        <v>4.1176470588235254</v>
      </c>
      <c r="U55" s="83"/>
      <c r="V55" s="94" t="s">
        <v>35</v>
      </c>
      <c r="W55" s="85">
        <v>462</v>
      </c>
      <c r="X55" s="90">
        <v>12.7</v>
      </c>
      <c r="Y55" s="87">
        <v>2822</v>
      </c>
      <c r="Z55" s="90">
        <v>13.8</v>
      </c>
      <c r="AA55" s="117">
        <v>-1.1000000000000014</v>
      </c>
      <c r="AB55" s="118">
        <v>-7.9710144927536337</v>
      </c>
      <c r="AD55" s="83"/>
      <c r="AE55" s="94" t="s">
        <v>35</v>
      </c>
      <c r="AF55" s="85">
        <v>2192</v>
      </c>
      <c r="AG55" s="90">
        <v>16.2</v>
      </c>
      <c r="AH55" s="87">
        <v>8567</v>
      </c>
      <c r="AI55" s="90">
        <v>17.3</v>
      </c>
      <c r="AJ55" s="117">
        <v>-1.1000000000000014</v>
      </c>
      <c r="AK55" s="118">
        <v>-6.3583815028901816</v>
      </c>
      <c r="AM55" s="83"/>
      <c r="AN55" s="94" t="s">
        <v>35</v>
      </c>
      <c r="AO55" s="85">
        <v>859</v>
      </c>
      <c r="AP55" s="90">
        <v>15.1</v>
      </c>
      <c r="AQ55" s="87">
        <v>7248</v>
      </c>
      <c r="AR55" s="90">
        <v>17.2</v>
      </c>
      <c r="AS55" s="117">
        <v>-2.0999999999999996</v>
      </c>
      <c r="AT55" s="118">
        <v>-12.209302325581394</v>
      </c>
      <c r="AV55" s="83"/>
      <c r="AW55" s="94" t="s">
        <v>35</v>
      </c>
      <c r="AX55" s="85">
        <v>244</v>
      </c>
      <c r="AY55" s="90">
        <v>14.1</v>
      </c>
      <c r="AZ55" s="87">
        <v>1770</v>
      </c>
      <c r="BA55" s="90">
        <v>15.1</v>
      </c>
      <c r="BB55" s="117">
        <v>-1</v>
      </c>
      <c r="BC55" s="118">
        <v>-6.6225165562913908</v>
      </c>
      <c r="BE55" s="83"/>
      <c r="BF55" s="94" t="s">
        <v>35</v>
      </c>
      <c r="BG55" s="85">
        <v>272</v>
      </c>
      <c r="BH55" s="90">
        <v>13.5</v>
      </c>
      <c r="BI55" s="87">
        <v>1360</v>
      </c>
      <c r="BJ55" s="90">
        <v>15.2</v>
      </c>
      <c r="BK55" s="117">
        <v>-1.6999999999999993</v>
      </c>
      <c r="BL55" s="118">
        <v>-11.184210526315786</v>
      </c>
      <c r="BN55" s="83"/>
      <c r="BO55" s="94" t="s">
        <v>35</v>
      </c>
      <c r="BP55" s="85">
        <v>535</v>
      </c>
      <c r="BQ55" s="90">
        <v>16.3</v>
      </c>
      <c r="BR55" s="87">
        <v>1531</v>
      </c>
      <c r="BS55" s="90">
        <v>16.7</v>
      </c>
      <c r="BT55" s="117">
        <v>-0.39999999999999858</v>
      </c>
      <c r="BU55" s="118">
        <v>-2.3952095808383147</v>
      </c>
      <c r="BW55" s="83"/>
      <c r="BX55" s="94" t="s">
        <v>35</v>
      </c>
      <c r="BY55" s="85">
        <v>1612</v>
      </c>
      <c r="BZ55" s="90">
        <v>17.2</v>
      </c>
      <c r="CA55" s="87">
        <v>3569</v>
      </c>
      <c r="CB55" s="90">
        <v>15.7</v>
      </c>
      <c r="CC55" s="117">
        <v>1.5</v>
      </c>
      <c r="CD55" s="118">
        <v>9.5541401273885356</v>
      </c>
      <c r="CF55" s="83"/>
      <c r="CG55" s="94" t="s">
        <v>35</v>
      </c>
      <c r="CH55" s="85">
        <v>237</v>
      </c>
      <c r="CI55" s="90">
        <v>16.3</v>
      </c>
      <c r="CJ55" s="87">
        <v>2621</v>
      </c>
      <c r="CK55" s="90">
        <v>19.8</v>
      </c>
      <c r="CL55" s="117">
        <v>-3.5</v>
      </c>
      <c r="CM55" s="118">
        <v>-17.676767676767678</v>
      </c>
      <c r="CO55" s="83"/>
      <c r="CP55" s="94" t="s">
        <v>35</v>
      </c>
      <c r="CQ55" s="85">
        <v>568</v>
      </c>
      <c r="CR55" s="90">
        <v>15.5</v>
      </c>
      <c r="CS55" s="87">
        <v>2820</v>
      </c>
      <c r="CT55" s="90">
        <v>15.7</v>
      </c>
      <c r="CU55" s="117">
        <v>-0.19999999999999929</v>
      </c>
      <c r="CV55" s="118">
        <v>-1.2738853503184668</v>
      </c>
      <c r="CX55" s="83"/>
      <c r="CY55" s="94" t="s">
        <v>35</v>
      </c>
      <c r="CZ55" s="85">
        <v>149</v>
      </c>
      <c r="DA55" s="90">
        <v>10.199999999999999</v>
      </c>
      <c r="DB55" s="87">
        <v>714</v>
      </c>
      <c r="DC55" s="90">
        <v>10.3</v>
      </c>
      <c r="DD55" s="117">
        <v>-0.10000000000000142</v>
      </c>
      <c r="DE55" s="118">
        <v>-0.97087378640778077</v>
      </c>
    </row>
    <row r="56" spans="3:109" s="82" customFormat="1" ht="17.100000000000001" customHeight="1" x14ac:dyDescent="0.25">
      <c r="C56" s="83"/>
      <c r="D56" s="94" t="s">
        <v>37</v>
      </c>
      <c r="E56" s="109">
        <v>7635</v>
      </c>
      <c r="F56" s="82">
        <v>12.7</v>
      </c>
      <c r="G56" s="110">
        <v>59233</v>
      </c>
      <c r="H56" s="111">
        <v>13.2</v>
      </c>
      <c r="I56" s="112">
        <v>-0.5</v>
      </c>
      <c r="J56" s="113">
        <v>-3.7878787878787881</v>
      </c>
      <c r="L56" s="83"/>
      <c r="M56" s="94" t="s">
        <v>37</v>
      </c>
      <c r="N56" s="85">
        <v>1055</v>
      </c>
      <c r="O56" s="90">
        <v>12.5</v>
      </c>
      <c r="P56" s="87">
        <v>4330</v>
      </c>
      <c r="Q56" s="90">
        <v>12.3</v>
      </c>
      <c r="R56" s="117">
        <v>0.19999999999999929</v>
      </c>
      <c r="S56" s="118">
        <v>1.6260162601625958</v>
      </c>
      <c r="U56" s="83"/>
      <c r="V56" s="94" t="s">
        <v>37</v>
      </c>
      <c r="W56" s="85">
        <v>375</v>
      </c>
      <c r="X56" s="90">
        <v>10.3</v>
      </c>
      <c r="Y56" s="87">
        <v>2058</v>
      </c>
      <c r="Z56" s="90">
        <v>10.1</v>
      </c>
      <c r="AA56" s="117">
        <v>0.20000000000000107</v>
      </c>
      <c r="AB56" s="118">
        <v>1.9801980198019911</v>
      </c>
      <c r="AD56" s="83"/>
      <c r="AE56" s="94" t="s">
        <v>37</v>
      </c>
      <c r="AF56" s="85">
        <v>1707</v>
      </c>
      <c r="AG56" s="90">
        <v>12.6</v>
      </c>
      <c r="AH56" s="87">
        <v>5718</v>
      </c>
      <c r="AI56" s="90">
        <v>11.6</v>
      </c>
      <c r="AJ56" s="117">
        <v>1</v>
      </c>
      <c r="AK56" s="118">
        <v>8.6206896551724146</v>
      </c>
      <c r="AM56" s="83"/>
      <c r="AN56" s="94" t="s">
        <v>37</v>
      </c>
      <c r="AO56" s="85">
        <v>784</v>
      </c>
      <c r="AP56" s="90">
        <v>13.8</v>
      </c>
      <c r="AQ56" s="87">
        <v>5224</v>
      </c>
      <c r="AR56" s="90">
        <v>12.4</v>
      </c>
      <c r="AS56" s="117">
        <v>1.4000000000000004</v>
      </c>
      <c r="AT56" s="118">
        <v>11.290322580645164</v>
      </c>
      <c r="AV56" s="83"/>
      <c r="AW56" s="94" t="s">
        <v>37</v>
      </c>
      <c r="AX56" s="85">
        <v>236</v>
      </c>
      <c r="AY56" s="90">
        <v>13.6</v>
      </c>
      <c r="AZ56" s="87">
        <v>1272</v>
      </c>
      <c r="BA56" s="90">
        <v>10.8</v>
      </c>
      <c r="BB56" s="117">
        <v>2.7999999999999989</v>
      </c>
      <c r="BC56" s="118">
        <v>25.925925925925913</v>
      </c>
      <c r="BE56" s="83"/>
      <c r="BF56" s="94" t="s">
        <v>37</v>
      </c>
      <c r="BG56" s="85">
        <v>240</v>
      </c>
      <c r="BH56" s="90">
        <v>11.9</v>
      </c>
      <c r="BI56" s="87">
        <v>965</v>
      </c>
      <c r="BJ56" s="90">
        <v>10.8</v>
      </c>
      <c r="BK56" s="117">
        <v>1.0999999999999996</v>
      </c>
      <c r="BL56" s="118">
        <v>10.185185185185182</v>
      </c>
      <c r="BN56" s="83"/>
      <c r="BO56" s="94" t="s">
        <v>37</v>
      </c>
      <c r="BP56" s="85">
        <v>396</v>
      </c>
      <c r="BQ56" s="90">
        <v>12.1</v>
      </c>
      <c r="BR56" s="87">
        <v>1082</v>
      </c>
      <c r="BS56" s="90">
        <v>11.8</v>
      </c>
      <c r="BT56" s="117">
        <v>0.29999999999999893</v>
      </c>
      <c r="BU56" s="118">
        <v>2.5423728813559232</v>
      </c>
      <c r="BW56" s="83"/>
      <c r="BX56" s="94" t="s">
        <v>37</v>
      </c>
      <c r="BY56" s="85">
        <v>1157</v>
      </c>
      <c r="BZ56" s="90">
        <v>12.4</v>
      </c>
      <c r="CA56" s="87">
        <v>2675</v>
      </c>
      <c r="CB56" s="90">
        <v>11.8</v>
      </c>
      <c r="CC56" s="117">
        <v>0.59999999999999964</v>
      </c>
      <c r="CD56" s="118">
        <v>5.0847457627118615</v>
      </c>
      <c r="CF56" s="83"/>
      <c r="CG56" s="94" t="s">
        <v>37</v>
      </c>
      <c r="CH56" s="85">
        <v>265</v>
      </c>
      <c r="CI56" s="90">
        <v>18.3</v>
      </c>
      <c r="CJ56" s="87">
        <v>1933</v>
      </c>
      <c r="CK56" s="90">
        <v>14.6</v>
      </c>
      <c r="CL56" s="117">
        <v>3.7000000000000011</v>
      </c>
      <c r="CM56" s="118">
        <v>25.342465753424666</v>
      </c>
      <c r="CO56" s="83"/>
      <c r="CP56" s="94" t="s">
        <v>37</v>
      </c>
      <c r="CQ56" s="85">
        <v>493</v>
      </c>
      <c r="CR56" s="90">
        <v>13.4</v>
      </c>
      <c r="CS56" s="87">
        <v>2105</v>
      </c>
      <c r="CT56" s="90">
        <v>11.7</v>
      </c>
      <c r="CU56" s="117">
        <v>1.7000000000000011</v>
      </c>
      <c r="CV56" s="118">
        <v>14.529914529914539</v>
      </c>
      <c r="CX56" s="83"/>
      <c r="CY56" s="94" t="s">
        <v>37</v>
      </c>
      <c r="CZ56" s="85">
        <v>215</v>
      </c>
      <c r="DA56" s="90">
        <v>14.8</v>
      </c>
      <c r="DB56" s="87">
        <v>1032</v>
      </c>
      <c r="DC56" s="90">
        <v>14.9</v>
      </c>
      <c r="DD56" s="117">
        <v>-9.9999999999999645E-2</v>
      </c>
      <c r="DE56" s="118">
        <v>-0.67114093959731302</v>
      </c>
    </row>
    <row r="57" spans="3:109" s="82" customFormat="1" ht="17.100000000000001" customHeight="1" x14ac:dyDescent="0.25">
      <c r="C57" s="83"/>
      <c r="D57" s="94" t="s">
        <v>39</v>
      </c>
      <c r="E57" s="109">
        <v>6809</v>
      </c>
      <c r="F57" s="82">
        <v>11.4</v>
      </c>
      <c r="G57" s="110">
        <v>48537</v>
      </c>
      <c r="H57" s="111">
        <v>10.9</v>
      </c>
      <c r="I57" s="112">
        <v>0.5</v>
      </c>
      <c r="J57" s="113">
        <v>4.5871559633027514</v>
      </c>
      <c r="L57" s="83"/>
      <c r="M57" s="94" t="s">
        <v>39</v>
      </c>
      <c r="N57" s="85">
        <v>1003</v>
      </c>
      <c r="O57" s="90">
        <v>11.9</v>
      </c>
      <c r="P57" s="87">
        <v>3716</v>
      </c>
      <c r="Q57" s="90">
        <v>10.6</v>
      </c>
      <c r="R57" s="117">
        <v>1.3000000000000007</v>
      </c>
      <c r="S57" s="118">
        <v>12.264150943396233</v>
      </c>
      <c r="U57" s="83"/>
      <c r="V57" s="94" t="s">
        <v>39</v>
      </c>
      <c r="W57" s="85">
        <v>383</v>
      </c>
      <c r="X57" s="90">
        <v>10.6</v>
      </c>
      <c r="Y57" s="87">
        <v>2056</v>
      </c>
      <c r="Z57" s="90">
        <v>10.1</v>
      </c>
      <c r="AA57" s="117">
        <v>0.5</v>
      </c>
      <c r="AB57" s="118">
        <v>4.9504950495049505</v>
      </c>
      <c r="AD57" s="83"/>
      <c r="AE57" s="94" t="s">
        <v>39</v>
      </c>
      <c r="AF57" s="85">
        <v>1657</v>
      </c>
      <c r="AG57" s="90">
        <v>12.2</v>
      </c>
      <c r="AH57" s="87">
        <v>5288</v>
      </c>
      <c r="AI57" s="90">
        <v>10.7</v>
      </c>
      <c r="AJ57" s="117">
        <v>1.5</v>
      </c>
      <c r="AK57" s="118">
        <v>14.018691588785048</v>
      </c>
      <c r="AM57" s="83"/>
      <c r="AN57" s="94" t="s">
        <v>39</v>
      </c>
      <c r="AO57" s="85">
        <v>583</v>
      </c>
      <c r="AP57" s="90">
        <v>10.3</v>
      </c>
      <c r="AQ57" s="87">
        <v>4663</v>
      </c>
      <c r="AR57" s="90">
        <v>11.1</v>
      </c>
      <c r="AS57" s="117">
        <v>-0.79999999999999893</v>
      </c>
      <c r="AT57" s="118">
        <v>-7.2072072072071975</v>
      </c>
      <c r="AV57" s="83"/>
      <c r="AW57" s="94" t="s">
        <v>39</v>
      </c>
      <c r="AX57" s="85">
        <v>185</v>
      </c>
      <c r="AY57" s="90">
        <v>10.7</v>
      </c>
      <c r="AZ57" s="87">
        <v>1244</v>
      </c>
      <c r="BA57" s="90">
        <v>10.6</v>
      </c>
      <c r="BB57" s="117">
        <v>9.9999999999999645E-2</v>
      </c>
      <c r="BC57" s="118">
        <v>0.94339622641509102</v>
      </c>
      <c r="BE57" s="83"/>
      <c r="BF57" s="94" t="s">
        <v>39</v>
      </c>
      <c r="BG57" s="85">
        <v>239</v>
      </c>
      <c r="BH57" s="90">
        <v>11.9</v>
      </c>
      <c r="BI57" s="87">
        <v>1008</v>
      </c>
      <c r="BJ57" s="90">
        <v>11.2</v>
      </c>
      <c r="BK57" s="117">
        <v>0.70000000000000107</v>
      </c>
      <c r="BL57" s="118">
        <v>6.2500000000000098</v>
      </c>
      <c r="BN57" s="83"/>
      <c r="BO57" s="94" t="s">
        <v>39</v>
      </c>
      <c r="BP57" s="85">
        <v>406</v>
      </c>
      <c r="BQ57" s="90">
        <v>12.4</v>
      </c>
      <c r="BR57" s="87">
        <v>924</v>
      </c>
      <c r="BS57" s="90">
        <v>10.1</v>
      </c>
      <c r="BT57" s="117">
        <v>2.3000000000000007</v>
      </c>
      <c r="BU57" s="118">
        <v>22.772277227722782</v>
      </c>
      <c r="BW57" s="83"/>
      <c r="BX57" s="94" t="s">
        <v>39</v>
      </c>
      <c r="BY57" s="85">
        <v>1026</v>
      </c>
      <c r="BZ57" s="90">
        <v>11</v>
      </c>
      <c r="CA57" s="87">
        <v>2367</v>
      </c>
      <c r="CB57" s="90">
        <v>10.4</v>
      </c>
      <c r="CC57" s="117">
        <v>0.59999999999999964</v>
      </c>
      <c r="CD57" s="118">
        <v>5.7692307692307656</v>
      </c>
      <c r="CF57" s="83"/>
      <c r="CG57" s="94" t="s">
        <v>39</v>
      </c>
      <c r="CH57" s="85">
        <v>135</v>
      </c>
      <c r="CI57" s="90">
        <v>9.3000000000000007</v>
      </c>
      <c r="CJ57" s="87">
        <v>1227</v>
      </c>
      <c r="CK57" s="90">
        <v>9.3000000000000007</v>
      </c>
      <c r="CL57" s="117">
        <v>0</v>
      </c>
      <c r="CM57" s="118">
        <v>0</v>
      </c>
      <c r="CO57" s="83"/>
      <c r="CP57" s="94" t="s">
        <v>39</v>
      </c>
      <c r="CQ57" s="85">
        <v>433</v>
      </c>
      <c r="CR57" s="90">
        <v>11.8</v>
      </c>
      <c r="CS57" s="87">
        <v>1945</v>
      </c>
      <c r="CT57" s="90">
        <v>10.8</v>
      </c>
      <c r="CU57" s="117">
        <v>1</v>
      </c>
      <c r="CV57" s="118">
        <v>9.2592592592592595</v>
      </c>
      <c r="CX57" s="83"/>
      <c r="CY57" s="94" t="s">
        <v>39</v>
      </c>
      <c r="CZ57" s="85">
        <v>200</v>
      </c>
      <c r="DA57" s="90">
        <v>13.7</v>
      </c>
      <c r="DB57" s="87">
        <v>904</v>
      </c>
      <c r="DC57" s="90">
        <v>13</v>
      </c>
      <c r="DD57" s="117">
        <v>0.69999999999999929</v>
      </c>
      <c r="DE57" s="118">
        <v>5.3846153846153797</v>
      </c>
    </row>
    <row r="58" spans="3:109" s="82" customFormat="1" ht="17.100000000000001" customHeight="1" x14ac:dyDescent="0.25">
      <c r="C58" s="83"/>
      <c r="D58" s="94" t="s">
        <v>41</v>
      </c>
      <c r="E58" s="109">
        <v>5565</v>
      </c>
      <c r="F58" s="82">
        <v>9.3000000000000007</v>
      </c>
      <c r="G58" s="110">
        <v>46071</v>
      </c>
      <c r="H58" s="111">
        <v>10.3</v>
      </c>
      <c r="I58" s="112">
        <v>-1</v>
      </c>
      <c r="J58" s="113">
        <v>-9.7087378640776691</v>
      </c>
      <c r="L58" s="83"/>
      <c r="M58" s="94" t="s">
        <v>41</v>
      </c>
      <c r="N58" s="85">
        <v>733</v>
      </c>
      <c r="O58" s="90">
        <v>8.6999999999999993</v>
      </c>
      <c r="P58" s="87">
        <v>3497</v>
      </c>
      <c r="Q58" s="90">
        <v>10</v>
      </c>
      <c r="R58" s="117">
        <v>-1.3000000000000007</v>
      </c>
      <c r="S58" s="118">
        <v>-13.000000000000005</v>
      </c>
      <c r="U58" s="83"/>
      <c r="V58" s="94" t="s">
        <v>41</v>
      </c>
      <c r="W58" s="85">
        <v>479</v>
      </c>
      <c r="X58" s="90">
        <v>13.2</v>
      </c>
      <c r="Y58" s="87">
        <v>2536</v>
      </c>
      <c r="Z58" s="90">
        <v>12.4</v>
      </c>
      <c r="AA58" s="117">
        <v>0.79999999999999893</v>
      </c>
      <c r="AB58" s="118">
        <v>6.4516129032257981</v>
      </c>
      <c r="AD58" s="83"/>
      <c r="AE58" s="94" t="s">
        <v>41</v>
      </c>
      <c r="AF58" s="85">
        <v>1362</v>
      </c>
      <c r="AG58" s="90">
        <v>10</v>
      </c>
      <c r="AH58" s="87">
        <v>4756</v>
      </c>
      <c r="AI58" s="90">
        <v>9.6</v>
      </c>
      <c r="AJ58" s="117">
        <v>0.40000000000000036</v>
      </c>
      <c r="AK58" s="118">
        <v>4.1666666666666705</v>
      </c>
      <c r="AM58" s="83"/>
      <c r="AN58" s="94" t="s">
        <v>41</v>
      </c>
      <c r="AO58" s="85">
        <v>370</v>
      </c>
      <c r="AP58" s="90">
        <v>6.5</v>
      </c>
      <c r="AQ58" s="87">
        <v>3971</v>
      </c>
      <c r="AR58" s="90">
        <v>9.4</v>
      </c>
      <c r="AS58" s="117">
        <v>-2.9000000000000004</v>
      </c>
      <c r="AT58" s="118">
        <v>-30.851063829787233</v>
      </c>
      <c r="AV58" s="83"/>
      <c r="AW58" s="94" t="s">
        <v>41</v>
      </c>
      <c r="AX58" s="85">
        <v>174</v>
      </c>
      <c r="AY58" s="90">
        <v>10</v>
      </c>
      <c r="AZ58" s="87">
        <v>1220</v>
      </c>
      <c r="BA58" s="90">
        <v>10.4</v>
      </c>
      <c r="BB58" s="117">
        <v>-0.40000000000000036</v>
      </c>
      <c r="BC58" s="118">
        <v>-3.8461538461538494</v>
      </c>
      <c r="BE58" s="83"/>
      <c r="BF58" s="94" t="s">
        <v>41</v>
      </c>
      <c r="BG58" s="85">
        <v>197</v>
      </c>
      <c r="BH58" s="90">
        <v>9.8000000000000007</v>
      </c>
      <c r="BI58" s="87">
        <v>984</v>
      </c>
      <c r="BJ58" s="90">
        <v>11</v>
      </c>
      <c r="BK58" s="117">
        <v>-1.1999999999999993</v>
      </c>
      <c r="BL58" s="118">
        <v>-10.909090909090903</v>
      </c>
      <c r="BN58" s="83"/>
      <c r="BO58" s="94" t="s">
        <v>41</v>
      </c>
      <c r="BP58" s="85">
        <v>278</v>
      </c>
      <c r="BQ58" s="90">
        <v>8.5</v>
      </c>
      <c r="BR58" s="87">
        <v>996</v>
      </c>
      <c r="BS58" s="90">
        <v>10.8</v>
      </c>
      <c r="BT58" s="117">
        <v>-2.3000000000000007</v>
      </c>
      <c r="BU58" s="118">
        <v>-21.296296296296301</v>
      </c>
      <c r="BW58" s="83"/>
      <c r="BX58" s="94" t="s">
        <v>41</v>
      </c>
      <c r="BY58" s="85">
        <v>922</v>
      </c>
      <c r="BZ58" s="90">
        <v>9.9</v>
      </c>
      <c r="CA58" s="87">
        <v>2529</v>
      </c>
      <c r="CB58" s="90">
        <v>11.1</v>
      </c>
      <c r="CC58" s="117">
        <v>-1.1999999999999993</v>
      </c>
      <c r="CD58" s="118">
        <v>-10.810810810810805</v>
      </c>
      <c r="CF58" s="83"/>
      <c r="CG58" s="94" t="s">
        <v>41</v>
      </c>
      <c r="CH58" s="85">
        <v>115</v>
      </c>
      <c r="CI58" s="90">
        <v>7.9</v>
      </c>
      <c r="CJ58" s="87">
        <v>1266</v>
      </c>
      <c r="CK58" s="90">
        <v>9.6</v>
      </c>
      <c r="CL58" s="117">
        <v>-1.6999999999999993</v>
      </c>
      <c r="CM58" s="118">
        <v>-17.708333333333325</v>
      </c>
      <c r="CO58" s="83"/>
      <c r="CP58" s="94" t="s">
        <v>41</v>
      </c>
      <c r="CQ58" s="85">
        <v>319</v>
      </c>
      <c r="CR58" s="90">
        <v>8.6999999999999993</v>
      </c>
      <c r="CS58" s="87">
        <v>1774</v>
      </c>
      <c r="CT58" s="90">
        <v>9.9</v>
      </c>
      <c r="CU58" s="117">
        <v>-1.2000000000000011</v>
      </c>
      <c r="CV58" s="118">
        <v>-12.121212121212132</v>
      </c>
      <c r="CX58" s="83"/>
      <c r="CY58" s="94" t="s">
        <v>41</v>
      </c>
      <c r="CZ58" s="85">
        <v>135</v>
      </c>
      <c r="DA58" s="90">
        <v>9.3000000000000007</v>
      </c>
      <c r="DB58" s="87">
        <v>824</v>
      </c>
      <c r="DC58" s="90">
        <v>11.9</v>
      </c>
      <c r="DD58" s="117">
        <v>-2.5999999999999996</v>
      </c>
      <c r="DE58" s="118">
        <v>-21.848739495798316</v>
      </c>
    </row>
    <row r="59" spans="3:109" s="82" customFormat="1" ht="17.100000000000001" customHeight="1" x14ac:dyDescent="0.25">
      <c r="C59" s="83"/>
      <c r="D59" s="94" t="s">
        <v>52</v>
      </c>
      <c r="E59" s="109">
        <v>409</v>
      </c>
      <c r="F59" s="82">
        <v>0.7</v>
      </c>
      <c r="G59" s="110">
        <v>0</v>
      </c>
      <c r="H59" s="111">
        <v>0</v>
      </c>
      <c r="I59" s="112">
        <v>0.7</v>
      </c>
      <c r="J59" s="124" t="s">
        <v>66</v>
      </c>
      <c r="L59" s="83"/>
      <c r="M59" s="94" t="s">
        <v>52</v>
      </c>
      <c r="N59" s="85">
        <v>45</v>
      </c>
      <c r="O59" s="90">
        <v>0.5</v>
      </c>
      <c r="P59" s="87">
        <v>0</v>
      </c>
      <c r="Q59" s="90">
        <v>0</v>
      </c>
      <c r="R59" s="117">
        <v>0.5</v>
      </c>
      <c r="S59" s="118" t="s">
        <v>66</v>
      </c>
      <c r="U59" s="83"/>
      <c r="V59" s="94" t="s">
        <v>52</v>
      </c>
      <c r="W59" s="85">
        <v>31</v>
      </c>
      <c r="X59" s="90">
        <v>0.9</v>
      </c>
      <c r="Y59" s="87">
        <v>0</v>
      </c>
      <c r="Z59" s="90">
        <v>0</v>
      </c>
      <c r="AA59" s="117">
        <v>0.9</v>
      </c>
      <c r="AB59" s="118" t="s">
        <v>66</v>
      </c>
      <c r="AD59" s="83"/>
      <c r="AE59" s="94" t="s">
        <v>52</v>
      </c>
      <c r="AF59" s="85">
        <v>72</v>
      </c>
      <c r="AG59" s="90">
        <v>0.5</v>
      </c>
      <c r="AH59" s="87">
        <v>0</v>
      </c>
      <c r="AI59" s="90">
        <v>0</v>
      </c>
      <c r="AJ59" s="117">
        <v>0.5</v>
      </c>
      <c r="AK59" s="118" t="s">
        <v>66</v>
      </c>
      <c r="AM59" s="83"/>
      <c r="AN59" s="94" t="s">
        <v>52</v>
      </c>
      <c r="AO59" s="85">
        <v>43</v>
      </c>
      <c r="AP59" s="90">
        <v>0.8</v>
      </c>
      <c r="AQ59" s="87">
        <v>0</v>
      </c>
      <c r="AR59" s="90">
        <v>0</v>
      </c>
      <c r="AS59" s="117">
        <v>0.8</v>
      </c>
      <c r="AT59" s="118" t="s">
        <v>66</v>
      </c>
      <c r="AV59" s="83"/>
      <c r="AW59" s="94" t="s">
        <v>52</v>
      </c>
      <c r="AX59" s="85">
        <v>14</v>
      </c>
      <c r="AY59" s="90">
        <v>0.8</v>
      </c>
      <c r="AZ59" s="87">
        <v>0</v>
      </c>
      <c r="BA59" s="90">
        <v>0</v>
      </c>
      <c r="BB59" s="117">
        <v>0.8</v>
      </c>
      <c r="BC59" s="118" t="s">
        <v>66</v>
      </c>
      <c r="BE59" s="83"/>
      <c r="BF59" s="94" t="s">
        <v>52</v>
      </c>
      <c r="BG59" s="85">
        <v>12</v>
      </c>
      <c r="BH59" s="90">
        <v>0.6</v>
      </c>
      <c r="BI59" s="87">
        <v>0</v>
      </c>
      <c r="BJ59" s="90">
        <v>0</v>
      </c>
      <c r="BK59" s="117">
        <v>0.6</v>
      </c>
      <c r="BL59" s="118" t="s">
        <v>66</v>
      </c>
      <c r="BN59" s="83"/>
      <c r="BO59" s="94" t="s">
        <v>52</v>
      </c>
      <c r="BP59" s="85">
        <v>17</v>
      </c>
      <c r="BQ59" s="90">
        <v>0.5</v>
      </c>
      <c r="BR59" s="87">
        <v>0</v>
      </c>
      <c r="BS59" s="90">
        <v>0</v>
      </c>
      <c r="BT59" s="117">
        <v>0.5</v>
      </c>
      <c r="BU59" s="118" t="s">
        <v>66</v>
      </c>
      <c r="BW59" s="83"/>
      <c r="BX59" s="94" t="s">
        <v>52</v>
      </c>
      <c r="BY59" s="85">
        <v>70</v>
      </c>
      <c r="BZ59" s="90">
        <v>0.7</v>
      </c>
      <c r="CA59" s="87">
        <v>0</v>
      </c>
      <c r="CB59" s="90">
        <v>0</v>
      </c>
      <c r="CC59" s="117">
        <v>0.7</v>
      </c>
      <c r="CD59" s="118" t="s">
        <v>66</v>
      </c>
      <c r="CF59" s="83"/>
      <c r="CG59" s="94" t="s">
        <v>52</v>
      </c>
      <c r="CH59" s="85">
        <v>18</v>
      </c>
      <c r="CI59" s="90">
        <v>1.2</v>
      </c>
      <c r="CJ59" s="87">
        <v>0</v>
      </c>
      <c r="CK59" s="90">
        <v>0</v>
      </c>
      <c r="CL59" s="117">
        <v>1.2</v>
      </c>
      <c r="CM59" s="118" t="s">
        <v>66</v>
      </c>
      <c r="CO59" s="83"/>
      <c r="CP59" s="94" t="s">
        <v>52</v>
      </c>
      <c r="CQ59" s="85">
        <v>21</v>
      </c>
      <c r="CR59" s="90">
        <v>0.6</v>
      </c>
      <c r="CS59" s="87">
        <v>0</v>
      </c>
      <c r="CT59" s="90">
        <v>0</v>
      </c>
      <c r="CU59" s="117">
        <v>0.6</v>
      </c>
      <c r="CV59" s="118" t="s">
        <v>66</v>
      </c>
      <c r="CX59" s="83"/>
      <c r="CY59" s="94" t="s">
        <v>52</v>
      </c>
      <c r="CZ59" s="85">
        <v>4</v>
      </c>
      <c r="DA59" s="90">
        <v>0.3</v>
      </c>
      <c r="DB59" s="87">
        <v>0</v>
      </c>
      <c r="DC59" s="90">
        <v>0</v>
      </c>
      <c r="DD59" s="117">
        <v>0.3</v>
      </c>
      <c r="DE59" s="118" t="s">
        <v>66</v>
      </c>
    </row>
    <row r="60" spans="3:109" s="82" customFormat="1" ht="17.100000000000001" customHeight="1" x14ac:dyDescent="0.25">
      <c r="C60" s="83"/>
      <c r="D60" s="94"/>
      <c r="E60" s="109"/>
      <c r="G60" s="110"/>
      <c r="H60" s="111"/>
      <c r="I60" s="112"/>
      <c r="J60" s="113"/>
      <c r="L60" s="83"/>
      <c r="M60" s="94"/>
      <c r="N60" s="85"/>
      <c r="O60" s="90"/>
      <c r="P60" s="87"/>
      <c r="Q60" s="90"/>
      <c r="R60" s="117"/>
      <c r="S60" s="118"/>
      <c r="U60" s="83"/>
      <c r="V60" s="94"/>
      <c r="W60" s="85"/>
      <c r="X60" s="90"/>
      <c r="Y60" s="87"/>
      <c r="Z60" s="90"/>
      <c r="AA60" s="117"/>
      <c r="AB60" s="118"/>
      <c r="AD60" s="83"/>
      <c r="AE60" s="94"/>
      <c r="AF60" s="85"/>
      <c r="AG60" s="90"/>
      <c r="AH60" s="87"/>
      <c r="AI60" s="90"/>
      <c r="AJ60" s="117"/>
      <c r="AK60" s="118"/>
      <c r="AM60" s="83"/>
      <c r="AN60" s="94"/>
      <c r="AO60" s="85"/>
      <c r="AP60" s="90"/>
      <c r="AQ60" s="87"/>
      <c r="AR60" s="90"/>
      <c r="AS60" s="117"/>
      <c r="AT60" s="118"/>
      <c r="AV60" s="83"/>
      <c r="AW60" s="94"/>
      <c r="AX60" s="85"/>
      <c r="AY60" s="90"/>
      <c r="AZ60" s="87"/>
      <c r="BA60" s="90"/>
      <c r="BB60" s="117"/>
      <c r="BC60" s="118"/>
      <c r="BE60" s="83"/>
      <c r="BF60" s="94"/>
      <c r="BG60" s="85"/>
      <c r="BH60" s="90"/>
      <c r="BI60" s="87"/>
      <c r="BJ60" s="90"/>
      <c r="BK60" s="117"/>
      <c r="BL60" s="118"/>
      <c r="BN60" s="83"/>
      <c r="BO60" s="94"/>
      <c r="BP60" s="85"/>
      <c r="BQ60" s="90"/>
      <c r="BR60" s="87"/>
      <c r="BS60" s="90"/>
      <c r="BT60" s="117"/>
      <c r="BU60" s="118"/>
      <c r="BW60" s="83"/>
      <c r="BX60" s="94"/>
      <c r="BY60" s="85"/>
      <c r="BZ60" s="90"/>
      <c r="CA60" s="87"/>
      <c r="CB60" s="90"/>
      <c r="CC60" s="117"/>
      <c r="CD60" s="118"/>
      <c r="CF60" s="83"/>
      <c r="CG60" s="94"/>
      <c r="CH60" s="85"/>
      <c r="CI60" s="90"/>
      <c r="CJ60" s="87"/>
      <c r="CK60" s="90"/>
      <c r="CL60" s="117"/>
      <c r="CM60" s="118"/>
      <c r="CO60" s="83"/>
      <c r="CP60" s="94"/>
      <c r="CQ60" s="85"/>
      <c r="CR60" s="90"/>
      <c r="CS60" s="87"/>
      <c r="CT60" s="90"/>
      <c r="CU60" s="117"/>
      <c r="CV60" s="118"/>
      <c r="CX60" s="83"/>
      <c r="CY60" s="94"/>
      <c r="CZ60" s="85"/>
      <c r="DA60" s="90"/>
      <c r="DB60" s="87"/>
      <c r="DC60" s="90"/>
      <c r="DD60" s="117"/>
      <c r="DE60" s="118"/>
    </row>
    <row r="61" spans="3:109" s="82" customFormat="1" ht="17.100000000000001" customHeight="1" x14ac:dyDescent="0.25">
      <c r="C61" s="83"/>
      <c r="D61" s="94" t="s">
        <v>47</v>
      </c>
      <c r="E61" s="109">
        <v>53075</v>
      </c>
      <c r="F61" s="82">
        <v>88.6</v>
      </c>
      <c r="G61" s="125">
        <v>257930</v>
      </c>
      <c r="H61" s="82">
        <v>57.7</v>
      </c>
      <c r="I61" s="112">
        <v>30.899999999999991</v>
      </c>
      <c r="J61" s="113">
        <v>53.552859618717484</v>
      </c>
      <c r="L61" s="83"/>
      <c r="M61" s="94" t="s">
        <v>47</v>
      </c>
      <c r="N61" s="85">
        <v>7645</v>
      </c>
      <c r="O61" s="90">
        <v>90.8</v>
      </c>
      <c r="P61" s="87">
        <v>25187</v>
      </c>
      <c r="Q61" s="90">
        <v>71.8</v>
      </c>
      <c r="R61" s="117">
        <v>19</v>
      </c>
      <c r="S61" s="118">
        <v>26.462395543175489</v>
      </c>
      <c r="U61" s="83"/>
      <c r="V61" s="94" t="s">
        <v>47</v>
      </c>
      <c r="W61" s="85">
        <v>3280</v>
      </c>
      <c r="X61" s="90">
        <v>90.5</v>
      </c>
      <c r="Y61" s="87">
        <v>14880</v>
      </c>
      <c r="Z61" s="90">
        <v>72.8</v>
      </c>
      <c r="AA61" s="117">
        <v>17.700000000000003</v>
      </c>
      <c r="AB61" s="118">
        <v>24.313186813186817</v>
      </c>
      <c r="AD61" s="83"/>
      <c r="AE61" s="94" t="s">
        <v>47</v>
      </c>
      <c r="AF61" s="85">
        <v>11785</v>
      </c>
      <c r="AG61" s="90">
        <v>87</v>
      </c>
      <c r="AH61" s="87">
        <v>31475</v>
      </c>
      <c r="AI61" s="90">
        <v>63.7</v>
      </c>
      <c r="AJ61" s="117">
        <v>23.299999999999997</v>
      </c>
      <c r="AK61" s="118">
        <v>36.57770800627943</v>
      </c>
      <c r="AM61" s="83"/>
      <c r="AN61" s="94" t="s">
        <v>47</v>
      </c>
      <c r="AO61" s="85">
        <v>4944</v>
      </c>
      <c r="AP61" s="90">
        <v>87.1</v>
      </c>
      <c r="AQ61" s="87">
        <v>23821</v>
      </c>
      <c r="AR61" s="90">
        <v>56.6</v>
      </c>
      <c r="AS61" s="117">
        <v>30.499999999999993</v>
      </c>
      <c r="AT61" s="118">
        <v>53.886925795052989</v>
      </c>
      <c r="AV61" s="83"/>
      <c r="AW61" s="94" t="s">
        <v>47</v>
      </c>
      <c r="AX61" s="85">
        <v>1492</v>
      </c>
      <c r="AY61" s="90">
        <v>86</v>
      </c>
      <c r="AZ61" s="87">
        <v>7807</v>
      </c>
      <c r="BA61" s="90">
        <v>66.400000000000006</v>
      </c>
      <c r="BB61" s="117">
        <v>19.599999999999994</v>
      </c>
      <c r="BC61" s="118">
        <v>29.518072289156617</v>
      </c>
      <c r="BE61" s="83"/>
      <c r="BF61" s="94" t="s">
        <v>47</v>
      </c>
      <c r="BG61" s="85">
        <v>1809</v>
      </c>
      <c r="BH61" s="90">
        <v>90</v>
      </c>
      <c r="BI61" s="87">
        <v>6827</v>
      </c>
      <c r="BJ61" s="90">
        <v>76.099999999999994</v>
      </c>
      <c r="BK61" s="117">
        <v>13.900000000000006</v>
      </c>
      <c r="BL61" s="118">
        <v>18.265440210249682</v>
      </c>
      <c r="BN61" s="83"/>
      <c r="BO61" s="94" t="s">
        <v>47</v>
      </c>
      <c r="BP61" s="85">
        <v>3025</v>
      </c>
      <c r="BQ61" s="90">
        <v>92.1</v>
      </c>
      <c r="BR61" s="87">
        <v>7132</v>
      </c>
      <c r="BS61" s="90">
        <v>77.599999999999994</v>
      </c>
      <c r="BT61" s="117">
        <v>14.5</v>
      </c>
      <c r="BU61" s="118">
        <v>18.685567010309278</v>
      </c>
      <c r="BW61" s="83"/>
      <c r="BX61" s="94" t="s">
        <v>47</v>
      </c>
      <c r="BY61" s="85">
        <v>8277</v>
      </c>
      <c r="BZ61" s="90">
        <v>88.5</v>
      </c>
      <c r="CA61" s="87">
        <v>15626</v>
      </c>
      <c r="CB61" s="90">
        <v>68.900000000000006</v>
      </c>
      <c r="CC61" s="117">
        <v>19.599999999999994</v>
      </c>
      <c r="CD61" s="118">
        <v>28.447024673439756</v>
      </c>
      <c r="CF61" s="83"/>
      <c r="CG61" s="94" t="s">
        <v>47</v>
      </c>
      <c r="CH61" s="85">
        <v>1259</v>
      </c>
      <c r="CI61" s="90">
        <v>86.7</v>
      </c>
      <c r="CJ61" s="87">
        <v>7651</v>
      </c>
      <c r="CK61" s="90">
        <v>57.9</v>
      </c>
      <c r="CL61" s="117">
        <v>28.800000000000004</v>
      </c>
      <c r="CM61" s="118">
        <v>49.74093264248706</v>
      </c>
      <c r="CO61" s="83"/>
      <c r="CP61" s="94" t="s">
        <v>47</v>
      </c>
      <c r="CQ61" s="85">
        <v>3223</v>
      </c>
      <c r="CR61" s="90">
        <v>87.8</v>
      </c>
      <c r="CS61" s="87">
        <v>11868</v>
      </c>
      <c r="CT61" s="90">
        <v>66.2</v>
      </c>
      <c r="CU61" s="117">
        <v>21.599999999999994</v>
      </c>
      <c r="CV61" s="118">
        <v>32.628398791540775</v>
      </c>
      <c r="CX61" s="83"/>
      <c r="CY61" s="94" t="s">
        <v>47</v>
      </c>
      <c r="CZ61" s="85">
        <v>1365</v>
      </c>
      <c r="DA61" s="90">
        <v>93.8</v>
      </c>
      <c r="DB61" s="87">
        <v>5744</v>
      </c>
      <c r="DC61" s="90">
        <v>82.9</v>
      </c>
      <c r="DD61" s="117">
        <v>10.899999999999991</v>
      </c>
      <c r="DE61" s="118">
        <v>13.148371531966212</v>
      </c>
    </row>
    <row r="62" spans="3:109" s="82" customFormat="1" ht="17.100000000000001" customHeight="1" x14ac:dyDescent="0.25">
      <c r="C62" s="83"/>
      <c r="D62" s="126" t="s">
        <v>48</v>
      </c>
      <c r="E62" s="109">
        <v>770</v>
      </c>
      <c r="F62" s="82">
        <v>1.3</v>
      </c>
      <c r="G62" s="125">
        <v>3160</v>
      </c>
      <c r="H62" s="82">
        <v>0.7</v>
      </c>
      <c r="I62" s="112">
        <v>0.60000000000000009</v>
      </c>
      <c r="J62" s="113">
        <v>85.714285714285737</v>
      </c>
      <c r="L62" s="83"/>
      <c r="M62" s="126" t="s">
        <v>48</v>
      </c>
      <c r="N62" s="85">
        <v>64</v>
      </c>
      <c r="O62" s="90">
        <v>0.8</v>
      </c>
      <c r="P62" s="87">
        <v>261</v>
      </c>
      <c r="Q62" s="90">
        <v>0.7</v>
      </c>
      <c r="R62" s="117">
        <v>0.10000000000000009</v>
      </c>
      <c r="S62" s="118">
        <v>14.285714285714299</v>
      </c>
      <c r="U62" s="83"/>
      <c r="V62" s="126" t="s">
        <v>48</v>
      </c>
      <c r="W62" s="85">
        <v>30</v>
      </c>
      <c r="X62" s="90">
        <v>0.8</v>
      </c>
      <c r="Y62" s="87">
        <v>132</v>
      </c>
      <c r="Z62" s="90">
        <v>0.6</v>
      </c>
      <c r="AA62" s="117">
        <v>0.20000000000000007</v>
      </c>
      <c r="AB62" s="118">
        <v>33.33333333333335</v>
      </c>
      <c r="AD62" s="83"/>
      <c r="AE62" s="126" t="s">
        <v>48</v>
      </c>
      <c r="AF62" s="85">
        <v>213</v>
      </c>
      <c r="AG62" s="90">
        <v>1.6</v>
      </c>
      <c r="AH62" s="87">
        <v>476</v>
      </c>
      <c r="AI62" s="90">
        <v>1</v>
      </c>
      <c r="AJ62" s="117">
        <v>0.60000000000000009</v>
      </c>
      <c r="AK62" s="118">
        <v>60.000000000000007</v>
      </c>
      <c r="AM62" s="83"/>
      <c r="AN62" s="126" t="s">
        <v>48</v>
      </c>
      <c r="AO62" s="85">
        <v>132</v>
      </c>
      <c r="AP62" s="90">
        <v>2.2999999999999998</v>
      </c>
      <c r="AQ62" s="87">
        <v>759</v>
      </c>
      <c r="AR62" s="90">
        <v>1.8</v>
      </c>
      <c r="AS62" s="117">
        <v>0.49999999999999978</v>
      </c>
      <c r="AT62" s="118">
        <v>27.777777777777761</v>
      </c>
      <c r="AV62" s="83"/>
      <c r="AW62" s="126" t="s">
        <v>48</v>
      </c>
      <c r="AX62" s="85">
        <v>18</v>
      </c>
      <c r="AY62" s="90">
        <v>1</v>
      </c>
      <c r="AZ62" s="87">
        <v>110</v>
      </c>
      <c r="BA62" s="90">
        <v>0.9</v>
      </c>
      <c r="BB62" s="117">
        <v>9.9999999999999978E-2</v>
      </c>
      <c r="BC62" s="118">
        <v>11.111111111111107</v>
      </c>
      <c r="BE62" s="83"/>
      <c r="BF62" s="126" t="s">
        <v>48</v>
      </c>
      <c r="BG62" s="85">
        <v>19</v>
      </c>
      <c r="BH62" s="90">
        <v>0.9</v>
      </c>
      <c r="BI62" s="87">
        <v>93</v>
      </c>
      <c r="BJ62" s="90">
        <v>1</v>
      </c>
      <c r="BK62" s="117">
        <v>-9.9999999999999978E-2</v>
      </c>
      <c r="BL62" s="118">
        <v>-9.9999999999999982</v>
      </c>
      <c r="BN62" s="83"/>
      <c r="BO62" s="126" t="s">
        <v>48</v>
      </c>
      <c r="BP62" s="85">
        <v>23</v>
      </c>
      <c r="BQ62" s="90">
        <v>0.7</v>
      </c>
      <c r="BR62" s="87">
        <v>45</v>
      </c>
      <c r="BS62" s="90">
        <v>0.5</v>
      </c>
      <c r="BT62" s="117">
        <v>0.19999999999999996</v>
      </c>
      <c r="BU62" s="118">
        <v>39.999999999999993</v>
      </c>
      <c r="BW62" s="83"/>
      <c r="BX62" s="126" t="s">
        <v>48</v>
      </c>
      <c r="BY62" s="85">
        <v>158</v>
      </c>
      <c r="BZ62" s="90">
        <v>1.7</v>
      </c>
      <c r="CA62" s="87">
        <v>366</v>
      </c>
      <c r="CB62" s="90">
        <v>1.6</v>
      </c>
      <c r="CC62" s="117">
        <v>9.9999999999999867E-2</v>
      </c>
      <c r="CD62" s="118">
        <v>6.249999999999992</v>
      </c>
      <c r="CF62" s="83"/>
      <c r="CG62" s="126" t="s">
        <v>48</v>
      </c>
      <c r="CH62" s="85">
        <v>1</v>
      </c>
      <c r="CI62" s="90">
        <v>0.1</v>
      </c>
      <c r="CJ62" s="87">
        <v>12</v>
      </c>
      <c r="CK62" s="90">
        <v>0.1</v>
      </c>
      <c r="CL62" s="117">
        <v>0</v>
      </c>
      <c r="CM62" s="118">
        <v>0</v>
      </c>
      <c r="CO62" s="83"/>
      <c r="CP62" s="126" t="s">
        <v>48</v>
      </c>
      <c r="CQ62" s="85">
        <v>44</v>
      </c>
      <c r="CR62" s="90">
        <v>1.2</v>
      </c>
      <c r="CS62" s="87">
        <v>174</v>
      </c>
      <c r="CT62" s="90">
        <v>1</v>
      </c>
      <c r="CU62" s="117">
        <v>0.19999999999999996</v>
      </c>
      <c r="CV62" s="118">
        <v>19.999999999999996</v>
      </c>
      <c r="CX62" s="83"/>
      <c r="CY62" s="126" t="s">
        <v>48</v>
      </c>
      <c r="CZ62" s="85">
        <v>2</v>
      </c>
      <c r="DA62" s="90">
        <v>0.1</v>
      </c>
      <c r="DB62" s="87">
        <v>20</v>
      </c>
      <c r="DC62" s="90">
        <v>0.3</v>
      </c>
      <c r="DD62" s="117">
        <v>-0.19999999999999998</v>
      </c>
      <c r="DE62" s="118">
        <v>-66.666666666666657</v>
      </c>
    </row>
    <row r="63" spans="3:109" s="82" customFormat="1" ht="17.100000000000001" customHeight="1" x14ac:dyDescent="0.25">
      <c r="C63" s="83"/>
      <c r="D63" s="126" t="s">
        <v>49</v>
      </c>
      <c r="E63" s="109">
        <v>162</v>
      </c>
      <c r="F63" s="82">
        <v>0.3</v>
      </c>
      <c r="G63" s="112">
        <v>744</v>
      </c>
      <c r="H63" s="82">
        <v>0.2</v>
      </c>
      <c r="I63" s="112">
        <v>9.9999999999999978E-2</v>
      </c>
      <c r="J63" s="113">
        <v>49.999999999999986</v>
      </c>
      <c r="L63" s="83"/>
      <c r="M63" s="126" t="s">
        <v>49</v>
      </c>
      <c r="N63" s="85">
        <v>12</v>
      </c>
      <c r="O63" s="90">
        <v>0.1</v>
      </c>
      <c r="P63" s="87">
        <v>53</v>
      </c>
      <c r="Q63" s="90">
        <v>0.2</v>
      </c>
      <c r="R63" s="117">
        <v>-0.1</v>
      </c>
      <c r="S63" s="118">
        <v>-50</v>
      </c>
      <c r="U63" s="83"/>
      <c r="V63" s="126" t="s">
        <v>49</v>
      </c>
      <c r="W63" s="85">
        <v>8</v>
      </c>
      <c r="X63" s="90">
        <v>0.2</v>
      </c>
      <c r="Y63" s="87">
        <v>32</v>
      </c>
      <c r="Z63" s="90">
        <v>0.2</v>
      </c>
      <c r="AA63" s="117">
        <v>0</v>
      </c>
      <c r="AB63" s="118">
        <v>0</v>
      </c>
      <c r="AD63" s="83"/>
      <c r="AE63" s="126" t="s">
        <v>49</v>
      </c>
      <c r="AF63" s="85">
        <v>55</v>
      </c>
      <c r="AG63" s="90">
        <v>0.4</v>
      </c>
      <c r="AH63" s="87">
        <v>144</v>
      </c>
      <c r="AI63" s="90">
        <v>0.3</v>
      </c>
      <c r="AJ63" s="117">
        <v>0.10000000000000003</v>
      </c>
      <c r="AK63" s="118">
        <v>33.33333333333335</v>
      </c>
      <c r="AM63" s="83"/>
      <c r="AN63" s="126" t="s">
        <v>49</v>
      </c>
      <c r="AO63" s="85">
        <v>17</v>
      </c>
      <c r="AP63" s="90">
        <v>0.3</v>
      </c>
      <c r="AQ63" s="87">
        <v>83</v>
      </c>
      <c r="AR63" s="90">
        <v>0.2</v>
      </c>
      <c r="AS63" s="117">
        <v>9.9999999999999978E-2</v>
      </c>
      <c r="AT63" s="118">
        <v>49.999999999999986</v>
      </c>
      <c r="AV63" s="83"/>
      <c r="AW63" s="126" t="s">
        <v>49</v>
      </c>
      <c r="AX63" s="85">
        <v>6</v>
      </c>
      <c r="AY63" s="90">
        <v>0.3</v>
      </c>
      <c r="AZ63" s="87">
        <v>36</v>
      </c>
      <c r="BA63" s="90">
        <v>0.3</v>
      </c>
      <c r="BB63" s="117">
        <v>0</v>
      </c>
      <c r="BC63" s="118">
        <v>0</v>
      </c>
      <c r="BE63" s="83"/>
      <c r="BF63" s="126" t="s">
        <v>49</v>
      </c>
      <c r="BG63" s="85">
        <v>2</v>
      </c>
      <c r="BH63" s="90">
        <v>0.1</v>
      </c>
      <c r="BI63" s="87">
        <v>14</v>
      </c>
      <c r="BJ63" s="90">
        <v>0.2</v>
      </c>
      <c r="BK63" s="117">
        <v>-0.1</v>
      </c>
      <c r="BL63" s="118">
        <v>-50</v>
      </c>
      <c r="BN63" s="83"/>
      <c r="BO63" s="126" t="s">
        <v>49</v>
      </c>
      <c r="BP63" s="85">
        <v>5</v>
      </c>
      <c r="BQ63" s="90">
        <v>0.2</v>
      </c>
      <c r="BR63" s="87">
        <v>13</v>
      </c>
      <c r="BS63" s="90">
        <v>0.1</v>
      </c>
      <c r="BT63" s="117">
        <v>0.1</v>
      </c>
      <c r="BU63" s="118">
        <v>100</v>
      </c>
      <c r="BW63" s="83"/>
      <c r="BX63" s="126" t="s">
        <v>49</v>
      </c>
      <c r="BY63" s="85">
        <v>25</v>
      </c>
      <c r="BZ63" s="90">
        <v>0.3</v>
      </c>
      <c r="CA63" s="87">
        <v>71</v>
      </c>
      <c r="CB63" s="90">
        <v>0.3</v>
      </c>
      <c r="CC63" s="117">
        <v>0</v>
      </c>
      <c r="CD63" s="118">
        <v>0</v>
      </c>
      <c r="CF63" s="83"/>
      <c r="CG63" s="126" t="s">
        <v>49</v>
      </c>
      <c r="CH63" s="85">
        <v>0</v>
      </c>
      <c r="CI63" s="90">
        <v>0</v>
      </c>
      <c r="CJ63" s="87">
        <v>9</v>
      </c>
      <c r="CK63" s="90">
        <v>0.1</v>
      </c>
      <c r="CL63" s="117">
        <v>-0.1</v>
      </c>
      <c r="CM63" s="118">
        <v>-100</v>
      </c>
      <c r="CO63" s="83"/>
      <c r="CP63" s="126" t="s">
        <v>49</v>
      </c>
      <c r="CQ63" s="85">
        <v>11</v>
      </c>
      <c r="CR63" s="90">
        <v>0.3</v>
      </c>
      <c r="CS63" s="87">
        <v>50</v>
      </c>
      <c r="CT63" s="90">
        <v>0.3</v>
      </c>
      <c r="CU63" s="117">
        <v>0</v>
      </c>
      <c r="CV63" s="118">
        <v>0</v>
      </c>
      <c r="CX63" s="83"/>
      <c r="CY63" s="126" t="s">
        <v>49</v>
      </c>
      <c r="CZ63" s="85">
        <v>4</v>
      </c>
      <c r="DA63" s="90">
        <v>0.3</v>
      </c>
      <c r="DB63" s="87">
        <v>10</v>
      </c>
      <c r="DC63" s="90">
        <v>0.1</v>
      </c>
      <c r="DD63" s="117">
        <v>0.19999999999999998</v>
      </c>
      <c r="DE63" s="118">
        <v>199.99999999999997</v>
      </c>
    </row>
    <row r="64" spans="3:109" s="82" customFormat="1" ht="17.100000000000001" customHeight="1" x14ac:dyDescent="0.25">
      <c r="C64" s="83"/>
      <c r="D64" s="126" t="s">
        <v>68</v>
      </c>
      <c r="E64" s="109">
        <v>888</v>
      </c>
      <c r="F64" s="82">
        <v>1.5</v>
      </c>
      <c r="G64" s="125">
        <v>4108</v>
      </c>
      <c r="H64" s="82">
        <v>0.9</v>
      </c>
      <c r="I64" s="112">
        <v>0.6</v>
      </c>
      <c r="J64" s="113">
        <v>66.666666666666657</v>
      </c>
      <c r="L64" s="83"/>
      <c r="M64" s="126" t="s">
        <v>68</v>
      </c>
      <c r="N64" s="85">
        <v>78</v>
      </c>
      <c r="O64" s="90">
        <v>0.9</v>
      </c>
      <c r="P64" s="87">
        <v>324</v>
      </c>
      <c r="Q64" s="90">
        <v>0.9</v>
      </c>
      <c r="R64" s="117">
        <v>0</v>
      </c>
      <c r="S64" s="118">
        <v>0</v>
      </c>
      <c r="U64" s="83"/>
      <c r="V64" s="126" t="s">
        <v>68</v>
      </c>
      <c r="W64" s="85">
        <v>32</v>
      </c>
      <c r="X64" s="90">
        <v>0.9</v>
      </c>
      <c r="Y64" s="87">
        <v>180</v>
      </c>
      <c r="Z64" s="90">
        <v>0.9</v>
      </c>
      <c r="AA64" s="117">
        <v>0</v>
      </c>
      <c r="AB64" s="118">
        <v>0</v>
      </c>
      <c r="AD64" s="83"/>
      <c r="AE64" s="126" t="s">
        <v>68</v>
      </c>
      <c r="AF64" s="85">
        <v>251</v>
      </c>
      <c r="AG64" s="90">
        <v>1.9</v>
      </c>
      <c r="AH64" s="87">
        <v>785</v>
      </c>
      <c r="AI64" s="90">
        <v>1.6</v>
      </c>
      <c r="AJ64" s="117">
        <v>0.29999999999999982</v>
      </c>
      <c r="AK64" s="118">
        <v>18.749999999999989</v>
      </c>
      <c r="AM64" s="83"/>
      <c r="AN64" s="126" t="s">
        <v>68</v>
      </c>
      <c r="AO64" s="85">
        <v>51</v>
      </c>
      <c r="AP64" s="90">
        <v>0.9</v>
      </c>
      <c r="AQ64" s="87">
        <v>335</v>
      </c>
      <c r="AR64" s="90">
        <v>0.8</v>
      </c>
      <c r="AS64" s="117">
        <v>9.9999999999999978E-2</v>
      </c>
      <c r="AT64" s="118">
        <v>12.499999999999996</v>
      </c>
      <c r="AV64" s="83"/>
      <c r="AW64" s="126" t="s">
        <v>68</v>
      </c>
      <c r="AX64" s="85">
        <v>41</v>
      </c>
      <c r="AY64" s="90">
        <v>2.4</v>
      </c>
      <c r="AZ64" s="87">
        <v>270</v>
      </c>
      <c r="BA64" s="90">
        <v>2.2999999999999998</v>
      </c>
      <c r="BB64" s="117">
        <v>0.10000000000000009</v>
      </c>
      <c r="BC64" s="118">
        <v>4.3478260869565259</v>
      </c>
      <c r="BE64" s="83"/>
      <c r="BF64" s="126" t="s">
        <v>68</v>
      </c>
      <c r="BG64" s="85">
        <v>22</v>
      </c>
      <c r="BH64" s="90">
        <v>1.1000000000000001</v>
      </c>
      <c r="BI64" s="87">
        <v>109</v>
      </c>
      <c r="BJ64" s="90">
        <v>1.2</v>
      </c>
      <c r="BK64" s="117">
        <v>-9.9999999999999867E-2</v>
      </c>
      <c r="BL64" s="118">
        <v>-8.3333333333333233</v>
      </c>
      <c r="BN64" s="83"/>
      <c r="BO64" s="126" t="s">
        <v>68</v>
      </c>
      <c r="BP64" s="85">
        <v>30</v>
      </c>
      <c r="BQ64" s="90">
        <v>0.9</v>
      </c>
      <c r="BR64" s="87">
        <v>77</v>
      </c>
      <c r="BS64" s="90">
        <v>0.8</v>
      </c>
      <c r="BT64" s="117">
        <v>9.9999999999999978E-2</v>
      </c>
      <c r="BU64" s="118">
        <v>12.499999999999996</v>
      </c>
      <c r="BW64" s="83"/>
      <c r="BX64" s="126" t="s">
        <v>68</v>
      </c>
      <c r="BY64" s="85">
        <v>210</v>
      </c>
      <c r="BZ64" s="90">
        <v>2.2000000000000002</v>
      </c>
      <c r="CA64" s="87">
        <v>527</v>
      </c>
      <c r="CB64" s="90">
        <v>2.2999999999999998</v>
      </c>
      <c r="CC64" s="117">
        <v>-9.9999999999999645E-2</v>
      </c>
      <c r="CD64" s="118">
        <v>-4.3478260869565064</v>
      </c>
      <c r="CF64" s="83"/>
      <c r="CG64" s="126" t="s">
        <v>68</v>
      </c>
      <c r="CH64" s="85">
        <v>0</v>
      </c>
      <c r="CI64" s="90">
        <v>0</v>
      </c>
      <c r="CJ64" s="87">
        <v>12</v>
      </c>
      <c r="CK64" s="90">
        <v>0.1</v>
      </c>
      <c r="CL64" s="117">
        <v>-0.1</v>
      </c>
      <c r="CM64" s="118">
        <v>-100</v>
      </c>
      <c r="CO64" s="83"/>
      <c r="CP64" s="126" t="s">
        <v>68</v>
      </c>
      <c r="CQ64" s="85">
        <v>75</v>
      </c>
      <c r="CR64" s="90">
        <v>2</v>
      </c>
      <c r="CS64" s="87">
        <v>334</v>
      </c>
      <c r="CT64" s="90">
        <v>1.9</v>
      </c>
      <c r="CU64" s="117">
        <v>0.10000000000000009</v>
      </c>
      <c r="CV64" s="118">
        <v>5.2631578947368478</v>
      </c>
      <c r="CX64" s="83"/>
      <c r="CY64" s="126" t="s">
        <v>68</v>
      </c>
      <c r="CZ64" s="85">
        <v>8</v>
      </c>
      <c r="DA64" s="90">
        <v>0.5</v>
      </c>
      <c r="DB64" s="87">
        <v>60</v>
      </c>
      <c r="DC64" s="90">
        <v>0.9</v>
      </c>
      <c r="DD64" s="117">
        <v>-0.4</v>
      </c>
      <c r="DE64" s="118">
        <v>-44.44444444444445</v>
      </c>
    </row>
    <row r="65" spans="1:109" s="82" customFormat="1" ht="17.100000000000001" customHeight="1" x14ac:dyDescent="0.25">
      <c r="C65" s="83"/>
      <c r="D65" s="126" t="s">
        <v>51</v>
      </c>
      <c r="E65" s="109">
        <v>542</v>
      </c>
      <c r="F65" s="82">
        <v>0.9</v>
      </c>
      <c r="G65" s="125">
        <v>2259</v>
      </c>
      <c r="H65" s="82">
        <v>0.5</v>
      </c>
      <c r="I65" s="112">
        <v>0.4</v>
      </c>
      <c r="J65" s="113">
        <v>80</v>
      </c>
      <c r="L65" s="83"/>
      <c r="M65" s="126" t="s">
        <v>51</v>
      </c>
      <c r="N65" s="85">
        <v>62</v>
      </c>
      <c r="O65" s="90">
        <v>0.7</v>
      </c>
      <c r="P65" s="87">
        <v>206</v>
      </c>
      <c r="Q65" s="90">
        <v>0.6</v>
      </c>
      <c r="R65" s="117">
        <v>9.9999999999999978E-2</v>
      </c>
      <c r="S65" s="118">
        <v>16.666666666666664</v>
      </c>
      <c r="U65" s="83"/>
      <c r="V65" s="126" t="s">
        <v>51</v>
      </c>
      <c r="W65" s="85">
        <v>29</v>
      </c>
      <c r="X65" s="90">
        <v>0.8</v>
      </c>
      <c r="Y65" s="87">
        <v>163</v>
      </c>
      <c r="Z65" s="90">
        <v>0.8</v>
      </c>
      <c r="AA65" s="117">
        <v>0</v>
      </c>
      <c r="AB65" s="118">
        <v>0</v>
      </c>
      <c r="AD65" s="83"/>
      <c r="AE65" s="126" t="s">
        <v>51</v>
      </c>
      <c r="AF65" s="85">
        <v>151</v>
      </c>
      <c r="AG65" s="90">
        <v>1.1000000000000001</v>
      </c>
      <c r="AH65" s="87">
        <v>361</v>
      </c>
      <c r="AI65" s="90">
        <v>0.7</v>
      </c>
      <c r="AJ65" s="117">
        <v>0.40000000000000013</v>
      </c>
      <c r="AK65" s="118">
        <v>57.14285714285716</v>
      </c>
      <c r="AM65" s="83"/>
      <c r="AN65" s="126" t="s">
        <v>51</v>
      </c>
      <c r="AO65" s="85">
        <v>37</v>
      </c>
      <c r="AP65" s="90">
        <v>0.7</v>
      </c>
      <c r="AQ65" s="87">
        <v>171</v>
      </c>
      <c r="AR65" s="90">
        <v>0.4</v>
      </c>
      <c r="AS65" s="117">
        <v>0.29999999999999993</v>
      </c>
      <c r="AT65" s="118">
        <v>74.999999999999972</v>
      </c>
      <c r="AV65" s="83"/>
      <c r="AW65" s="126" t="s">
        <v>51</v>
      </c>
      <c r="AX65" s="85">
        <v>25</v>
      </c>
      <c r="AY65" s="90">
        <v>1.4</v>
      </c>
      <c r="AZ65" s="87">
        <v>122</v>
      </c>
      <c r="BA65" s="90">
        <v>1</v>
      </c>
      <c r="BB65" s="117">
        <v>0.39999999999999991</v>
      </c>
      <c r="BC65" s="118">
        <v>39.999999999999993</v>
      </c>
      <c r="BE65" s="83"/>
      <c r="BF65" s="126" t="s">
        <v>51</v>
      </c>
      <c r="BG65" s="85">
        <v>12</v>
      </c>
      <c r="BH65" s="90">
        <v>0.6</v>
      </c>
      <c r="BI65" s="87">
        <v>87</v>
      </c>
      <c r="BJ65" s="90">
        <v>1</v>
      </c>
      <c r="BK65" s="117">
        <v>-0.4</v>
      </c>
      <c r="BL65" s="118">
        <v>-40</v>
      </c>
      <c r="BN65" s="83"/>
      <c r="BO65" s="126" t="s">
        <v>51</v>
      </c>
      <c r="BP65" s="85">
        <v>18</v>
      </c>
      <c r="BQ65" s="90">
        <v>0.5</v>
      </c>
      <c r="BR65" s="87">
        <v>60</v>
      </c>
      <c r="BS65" s="90">
        <v>0.7</v>
      </c>
      <c r="BT65" s="117">
        <v>-0.19999999999999996</v>
      </c>
      <c r="BU65" s="118">
        <v>-28.571428571428566</v>
      </c>
      <c r="BW65" s="83"/>
      <c r="BX65" s="126" t="s">
        <v>51</v>
      </c>
      <c r="BY65" s="85">
        <v>92</v>
      </c>
      <c r="BZ65" s="90">
        <v>1</v>
      </c>
      <c r="CA65" s="87">
        <v>221</v>
      </c>
      <c r="CB65" s="90">
        <v>1</v>
      </c>
      <c r="CC65" s="117">
        <v>0</v>
      </c>
      <c r="CD65" s="118">
        <v>0</v>
      </c>
      <c r="CF65" s="83"/>
      <c r="CG65" s="126" t="s">
        <v>51</v>
      </c>
      <c r="CH65" s="85">
        <v>10</v>
      </c>
      <c r="CI65" s="90">
        <v>0.7</v>
      </c>
      <c r="CJ65" s="87">
        <v>34</v>
      </c>
      <c r="CK65" s="90">
        <v>0.3</v>
      </c>
      <c r="CL65" s="117">
        <v>0.39999999999999997</v>
      </c>
      <c r="CM65" s="118">
        <v>133.33333333333331</v>
      </c>
      <c r="CO65" s="83"/>
      <c r="CP65" s="126" t="s">
        <v>51</v>
      </c>
      <c r="CQ65" s="85">
        <v>48</v>
      </c>
      <c r="CR65" s="90">
        <v>1.3</v>
      </c>
      <c r="CS65" s="87">
        <v>135</v>
      </c>
      <c r="CT65" s="90">
        <v>0.8</v>
      </c>
      <c r="CU65" s="117">
        <v>0.5</v>
      </c>
      <c r="CV65" s="118">
        <v>62.5</v>
      </c>
      <c r="CX65" s="83"/>
      <c r="CY65" s="126" t="s">
        <v>51</v>
      </c>
      <c r="CZ65" s="85">
        <v>4</v>
      </c>
      <c r="DA65" s="90">
        <v>0.3</v>
      </c>
      <c r="DB65" s="87">
        <v>31</v>
      </c>
      <c r="DC65" s="90">
        <v>0.4</v>
      </c>
      <c r="DD65" s="117">
        <v>-0.10000000000000003</v>
      </c>
      <c r="DE65" s="118">
        <v>-25.000000000000007</v>
      </c>
    </row>
    <row r="66" spans="1:109" s="82" customFormat="1" ht="17.100000000000001" customHeight="1" x14ac:dyDescent="0.25">
      <c r="C66" s="83"/>
      <c r="D66" s="126" t="s">
        <v>52</v>
      </c>
      <c r="E66" s="109">
        <v>4482</v>
      </c>
      <c r="F66" s="82">
        <v>7.5</v>
      </c>
      <c r="G66" s="125">
        <v>178871</v>
      </c>
      <c r="H66" s="82">
        <v>40</v>
      </c>
      <c r="I66" s="112">
        <v>-32.5</v>
      </c>
      <c r="J66" s="113">
        <v>-81.25</v>
      </c>
      <c r="L66" s="83"/>
      <c r="M66" s="126" t="s">
        <v>52</v>
      </c>
      <c r="N66" s="85">
        <v>559</v>
      </c>
      <c r="O66" s="90">
        <v>6.6</v>
      </c>
      <c r="P66" s="87">
        <v>9032</v>
      </c>
      <c r="Q66" s="90">
        <v>25.8</v>
      </c>
      <c r="R66" s="117">
        <v>-19.200000000000003</v>
      </c>
      <c r="S66" s="118">
        <v>-74.418604651162795</v>
      </c>
      <c r="U66" s="83"/>
      <c r="V66" s="126" t="s">
        <v>52</v>
      </c>
      <c r="W66" s="85">
        <v>245</v>
      </c>
      <c r="X66" s="90">
        <v>6.8</v>
      </c>
      <c r="Y66" s="87">
        <v>5053</v>
      </c>
      <c r="Z66" s="90">
        <v>24.7</v>
      </c>
      <c r="AA66" s="117">
        <v>-17.899999999999999</v>
      </c>
      <c r="AB66" s="118">
        <v>-72.469635627530366</v>
      </c>
      <c r="AD66" s="83"/>
      <c r="AE66" s="126" t="s">
        <v>52</v>
      </c>
      <c r="AF66" s="85">
        <v>1098</v>
      </c>
      <c r="AG66" s="90">
        <v>8.1</v>
      </c>
      <c r="AH66" s="87">
        <v>16208</v>
      </c>
      <c r="AI66" s="90">
        <v>32.799999999999997</v>
      </c>
      <c r="AJ66" s="117">
        <v>-24.699999999999996</v>
      </c>
      <c r="AK66" s="118">
        <v>-75.304878048780481</v>
      </c>
      <c r="AM66" s="83"/>
      <c r="AN66" s="126" t="s">
        <v>52</v>
      </c>
      <c r="AO66" s="85">
        <v>495</v>
      </c>
      <c r="AP66" s="90">
        <v>8.6999999999999993</v>
      </c>
      <c r="AQ66" s="87">
        <v>16894</v>
      </c>
      <c r="AR66" s="90">
        <v>40.200000000000003</v>
      </c>
      <c r="AS66" s="117">
        <v>-31.500000000000004</v>
      </c>
      <c r="AT66" s="118">
        <v>-78.358208955223887</v>
      </c>
      <c r="AV66" s="83"/>
      <c r="AW66" s="126" t="s">
        <v>52</v>
      </c>
      <c r="AX66" s="85">
        <v>153</v>
      </c>
      <c r="AY66" s="90">
        <v>8.8000000000000007</v>
      </c>
      <c r="AZ66" s="87">
        <v>3411</v>
      </c>
      <c r="BA66" s="90">
        <v>29</v>
      </c>
      <c r="BB66" s="117">
        <v>-20.2</v>
      </c>
      <c r="BC66" s="118">
        <v>-69.655172413793096</v>
      </c>
      <c r="BE66" s="83"/>
      <c r="BF66" s="126" t="s">
        <v>52</v>
      </c>
      <c r="BG66" s="85">
        <v>145</v>
      </c>
      <c r="BH66" s="90">
        <v>7.2</v>
      </c>
      <c r="BI66" s="87">
        <v>1837</v>
      </c>
      <c r="BJ66" s="90">
        <v>20.5</v>
      </c>
      <c r="BK66" s="117">
        <v>-13.3</v>
      </c>
      <c r="BL66" s="118">
        <v>-64.878048780487802</v>
      </c>
      <c r="BN66" s="83"/>
      <c r="BO66" s="126" t="s">
        <v>52</v>
      </c>
      <c r="BP66" s="85">
        <v>183</v>
      </c>
      <c r="BQ66" s="90">
        <v>5.6</v>
      </c>
      <c r="BR66" s="87">
        <v>1862</v>
      </c>
      <c r="BS66" s="90">
        <v>20.3</v>
      </c>
      <c r="BT66" s="117">
        <v>-14.700000000000001</v>
      </c>
      <c r="BU66" s="118">
        <v>-72.41379310344827</v>
      </c>
      <c r="BW66" s="83"/>
      <c r="BX66" s="126" t="s">
        <v>52</v>
      </c>
      <c r="BY66" s="85">
        <v>587</v>
      </c>
      <c r="BZ66" s="90">
        <v>6.3</v>
      </c>
      <c r="CA66" s="87">
        <v>5871</v>
      </c>
      <c r="CB66" s="90">
        <v>25.9</v>
      </c>
      <c r="CC66" s="117">
        <v>-19.599999999999998</v>
      </c>
      <c r="CD66" s="118">
        <v>-75.675675675675663</v>
      </c>
      <c r="CF66" s="83"/>
      <c r="CG66" s="126" t="s">
        <v>52</v>
      </c>
      <c r="CH66" s="85">
        <v>182</v>
      </c>
      <c r="CI66" s="90">
        <v>12.5</v>
      </c>
      <c r="CJ66" s="87">
        <v>5496</v>
      </c>
      <c r="CK66" s="90">
        <v>41.6</v>
      </c>
      <c r="CL66" s="117">
        <v>-29.1</v>
      </c>
      <c r="CM66" s="118">
        <v>-69.951923076923066</v>
      </c>
      <c r="CO66" s="83"/>
      <c r="CP66" s="126" t="s">
        <v>52</v>
      </c>
      <c r="CQ66" s="85">
        <v>268</v>
      </c>
      <c r="CR66" s="90">
        <v>7.3</v>
      </c>
      <c r="CS66" s="87">
        <v>5374</v>
      </c>
      <c r="CT66" s="90">
        <v>30</v>
      </c>
      <c r="CU66" s="117">
        <v>-22.7</v>
      </c>
      <c r="CV66" s="118">
        <v>-75.666666666666657</v>
      </c>
      <c r="CX66" s="83"/>
      <c r="CY66" s="126" t="s">
        <v>52</v>
      </c>
      <c r="CZ66" s="85">
        <v>72</v>
      </c>
      <c r="DA66" s="90">
        <v>4.9000000000000004</v>
      </c>
      <c r="DB66" s="87">
        <v>1064</v>
      </c>
      <c r="DC66" s="90">
        <v>15.4</v>
      </c>
      <c r="DD66" s="117">
        <v>-10.5</v>
      </c>
      <c r="DE66" s="118">
        <v>-68.181818181818173</v>
      </c>
    </row>
    <row r="67" spans="1:109" s="82" customFormat="1" ht="17.100000000000001" customHeight="1" x14ac:dyDescent="0.25">
      <c r="C67" s="83"/>
      <c r="D67" s="126"/>
      <c r="E67" s="109"/>
      <c r="G67" s="110"/>
      <c r="H67" s="111"/>
      <c r="I67" s="112"/>
      <c r="J67" s="113"/>
      <c r="L67" s="83"/>
      <c r="M67" s="126"/>
      <c r="N67" s="85"/>
      <c r="P67" s="87"/>
      <c r="R67" s="117"/>
      <c r="S67" s="118"/>
      <c r="U67" s="83"/>
      <c r="V67" s="126"/>
      <c r="W67" s="85"/>
      <c r="Y67" s="87"/>
      <c r="AA67" s="117"/>
      <c r="AB67" s="118"/>
      <c r="AD67" s="83"/>
      <c r="AE67" s="126"/>
      <c r="AF67" s="85"/>
      <c r="AH67" s="87"/>
      <c r="AJ67" s="117"/>
      <c r="AK67" s="118"/>
      <c r="AM67" s="83"/>
      <c r="AN67" s="126"/>
      <c r="AO67" s="85"/>
      <c r="AQ67" s="87"/>
      <c r="AS67" s="117"/>
      <c r="AT67" s="118"/>
      <c r="AV67" s="83"/>
      <c r="AW67" s="126"/>
      <c r="AX67" s="85"/>
      <c r="AZ67" s="87"/>
      <c r="BB67" s="117"/>
      <c r="BC67" s="118"/>
      <c r="BE67" s="83"/>
      <c r="BF67" s="126"/>
      <c r="BG67" s="85"/>
      <c r="BI67" s="87"/>
      <c r="BK67" s="117"/>
      <c r="BL67" s="118"/>
      <c r="BN67" s="83"/>
      <c r="BO67" s="126"/>
      <c r="BP67" s="85"/>
      <c r="BR67" s="87"/>
      <c r="BT67" s="117"/>
      <c r="BU67" s="118"/>
      <c r="BW67" s="83"/>
      <c r="BX67" s="126"/>
      <c r="BY67" s="85"/>
      <c r="CA67" s="87"/>
      <c r="CC67" s="117"/>
      <c r="CD67" s="118"/>
      <c r="CF67" s="83"/>
      <c r="CG67" s="126"/>
      <c r="CH67" s="85"/>
      <c r="CJ67" s="87"/>
      <c r="CL67" s="117"/>
      <c r="CM67" s="118"/>
      <c r="CO67" s="83"/>
      <c r="CP67" s="126"/>
      <c r="CQ67" s="85"/>
      <c r="CS67" s="87"/>
      <c r="CU67" s="117"/>
      <c r="CV67" s="118"/>
      <c r="CX67" s="83"/>
      <c r="CY67" s="126"/>
      <c r="CZ67" s="85"/>
      <c r="DB67" s="87"/>
      <c r="DD67" s="117"/>
      <c r="DE67" s="118"/>
    </row>
    <row r="68" spans="1:109" s="82" customFormat="1" ht="17.100000000000001" customHeight="1" x14ac:dyDescent="0.25">
      <c r="C68" s="83"/>
      <c r="D68" s="94" t="s">
        <v>54</v>
      </c>
      <c r="E68" s="109">
        <v>13398</v>
      </c>
      <c r="F68" s="82">
        <v>22.4</v>
      </c>
      <c r="G68" s="110">
        <v>100057</v>
      </c>
      <c r="H68" s="111">
        <v>22.4</v>
      </c>
      <c r="I68" s="112">
        <v>0</v>
      </c>
      <c r="J68" s="113">
        <v>0</v>
      </c>
      <c r="L68" s="83"/>
      <c r="M68" s="94" t="s">
        <v>54</v>
      </c>
      <c r="N68" s="85">
        <v>1916</v>
      </c>
      <c r="O68" s="90">
        <v>22.8</v>
      </c>
      <c r="P68" s="87">
        <v>7748</v>
      </c>
      <c r="Q68" s="90">
        <v>22.1</v>
      </c>
      <c r="R68" s="117">
        <v>0.69999999999999929</v>
      </c>
      <c r="S68" s="118">
        <v>3.1674208144796343</v>
      </c>
      <c r="U68" s="83"/>
      <c r="V68" s="94" t="s">
        <v>54</v>
      </c>
      <c r="W68" s="85">
        <v>556</v>
      </c>
      <c r="X68" s="90">
        <v>15.3</v>
      </c>
      <c r="Y68" s="87">
        <v>3025</v>
      </c>
      <c r="Z68" s="90">
        <v>14.8</v>
      </c>
      <c r="AA68" s="117">
        <v>0.5</v>
      </c>
      <c r="AB68" s="118">
        <v>3.3783783783783781</v>
      </c>
      <c r="AD68" s="83"/>
      <c r="AE68" s="94" t="s">
        <v>54</v>
      </c>
      <c r="AF68" s="85">
        <v>3047</v>
      </c>
      <c r="AG68" s="90">
        <v>22.5</v>
      </c>
      <c r="AH68" s="87">
        <v>11220</v>
      </c>
      <c r="AI68" s="90">
        <v>22.7</v>
      </c>
      <c r="AJ68" s="117">
        <v>-0.19999999999999929</v>
      </c>
      <c r="AK68" s="118">
        <v>-0.88105726872246393</v>
      </c>
      <c r="AM68" s="83"/>
      <c r="AN68" s="94" t="s">
        <v>54</v>
      </c>
      <c r="AO68" s="85">
        <v>1388</v>
      </c>
      <c r="AP68" s="90">
        <v>24.5</v>
      </c>
      <c r="AQ68" s="87">
        <v>10256</v>
      </c>
      <c r="AR68" s="90">
        <v>24.4</v>
      </c>
      <c r="AS68" s="117">
        <v>0.10000000000000142</v>
      </c>
      <c r="AT68" s="118">
        <v>0.40983606557377633</v>
      </c>
      <c r="AV68" s="83"/>
      <c r="AW68" s="94" t="s">
        <v>54</v>
      </c>
      <c r="AX68" s="85">
        <v>317</v>
      </c>
      <c r="AY68" s="90">
        <v>18.3</v>
      </c>
      <c r="AZ68" s="87">
        <v>2166</v>
      </c>
      <c r="BA68" s="90">
        <v>18.399999999999999</v>
      </c>
      <c r="BB68" s="117">
        <v>-9.9999999999997868E-2</v>
      </c>
      <c r="BC68" s="118">
        <v>-0.54347826086955364</v>
      </c>
      <c r="BE68" s="83"/>
      <c r="BF68" s="94" t="s">
        <v>54</v>
      </c>
      <c r="BG68" s="85">
        <v>418</v>
      </c>
      <c r="BH68" s="90">
        <v>20.8</v>
      </c>
      <c r="BI68" s="87">
        <v>1681</v>
      </c>
      <c r="BJ68" s="90">
        <v>18.7</v>
      </c>
      <c r="BK68" s="117">
        <v>2.1000000000000014</v>
      </c>
      <c r="BL68" s="118">
        <v>11.229946524064179</v>
      </c>
      <c r="BN68" s="83"/>
      <c r="BO68" s="94" t="s">
        <v>54</v>
      </c>
      <c r="BP68" s="85">
        <v>709</v>
      </c>
      <c r="BQ68" s="90">
        <v>21.6</v>
      </c>
      <c r="BR68" s="87">
        <v>1870</v>
      </c>
      <c r="BS68" s="90">
        <v>20.399999999999999</v>
      </c>
      <c r="BT68" s="117">
        <v>1.2000000000000028</v>
      </c>
      <c r="BU68" s="118">
        <v>5.8823529411764852</v>
      </c>
      <c r="BW68" s="83"/>
      <c r="BX68" s="94" t="s">
        <v>54</v>
      </c>
      <c r="BY68" s="85">
        <v>2301</v>
      </c>
      <c r="BZ68" s="90">
        <v>24.6</v>
      </c>
      <c r="CA68" s="87">
        <v>4980</v>
      </c>
      <c r="CB68" s="90">
        <v>22</v>
      </c>
      <c r="CC68" s="117">
        <v>2.6000000000000014</v>
      </c>
      <c r="CD68" s="118">
        <v>11.818181818181825</v>
      </c>
      <c r="CF68" s="83"/>
      <c r="CG68" s="94" t="s">
        <v>54</v>
      </c>
      <c r="CH68" s="85">
        <v>376</v>
      </c>
      <c r="CI68" s="90">
        <v>25.9</v>
      </c>
      <c r="CJ68" s="87">
        <v>3667</v>
      </c>
      <c r="CK68" s="90">
        <v>27.8</v>
      </c>
      <c r="CL68" s="117">
        <v>-1.9000000000000021</v>
      </c>
      <c r="CM68" s="118">
        <v>-6.8345323741007267</v>
      </c>
      <c r="CO68" s="83"/>
      <c r="CP68" s="94" t="s">
        <v>54</v>
      </c>
      <c r="CQ68" s="85">
        <v>783</v>
      </c>
      <c r="CR68" s="90">
        <v>21.3</v>
      </c>
      <c r="CS68" s="87">
        <v>3578</v>
      </c>
      <c r="CT68" s="90">
        <v>19.899999999999999</v>
      </c>
      <c r="CU68" s="117">
        <v>1.4000000000000021</v>
      </c>
      <c r="CV68" s="118">
        <v>7.0351758793969958</v>
      </c>
      <c r="CX68" s="83"/>
      <c r="CY68" s="94" t="s">
        <v>54</v>
      </c>
      <c r="CZ68" s="85">
        <v>309</v>
      </c>
      <c r="DA68" s="90">
        <v>21.2</v>
      </c>
      <c r="DB68" s="87">
        <v>1477</v>
      </c>
      <c r="DC68" s="90">
        <v>21.3</v>
      </c>
      <c r="DD68" s="117">
        <v>-0.10000000000000142</v>
      </c>
      <c r="DE68" s="118">
        <v>-0.46948356807512404</v>
      </c>
    </row>
    <row r="69" spans="1:109" s="82" customFormat="1" ht="17.100000000000001" customHeight="1" x14ac:dyDescent="0.25">
      <c r="C69" s="83"/>
      <c r="D69" s="94">
        <v>2</v>
      </c>
      <c r="E69" s="109">
        <v>14329</v>
      </c>
      <c r="F69" s="82">
        <v>23.9</v>
      </c>
      <c r="G69" s="110">
        <v>102325</v>
      </c>
      <c r="H69" s="111">
        <v>22.9</v>
      </c>
      <c r="I69" s="112">
        <v>1</v>
      </c>
      <c r="J69" s="113">
        <v>4.3668122270742362</v>
      </c>
      <c r="L69" s="83"/>
      <c r="M69" s="94">
        <v>2</v>
      </c>
      <c r="N69" s="85">
        <v>2132</v>
      </c>
      <c r="O69" s="90">
        <v>25.3</v>
      </c>
      <c r="P69" s="87">
        <v>8109</v>
      </c>
      <c r="Q69" s="90">
        <v>23.1</v>
      </c>
      <c r="R69" s="117">
        <v>2.1999999999999993</v>
      </c>
      <c r="S69" s="118">
        <v>9.5238095238095202</v>
      </c>
      <c r="U69" s="83"/>
      <c r="V69" s="94">
        <v>2</v>
      </c>
      <c r="W69" s="85">
        <v>720</v>
      </c>
      <c r="X69" s="90">
        <v>19.899999999999999</v>
      </c>
      <c r="Y69" s="87">
        <v>3723</v>
      </c>
      <c r="Z69" s="90">
        <v>18.2</v>
      </c>
      <c r="AA69" s="117">
        <v>1.6999999999999993</v>
      </c>
      <c r="AB69" s="118">
        <v>9.3406593406593359</v>
      </c>
      <c r="AD69" s="83"/>
      <c r="AE69" s="94">
        <v>2</v>
      </c>
      <c r="AF69" s="85">
        <v>3195</v>
      </c>
      <c r="AG69" s="90">
        <v>23.6</v>
      </c>
      <c r="AH69" s="87">
        <v>11346</v>
      </c>
      <c r="AI69" s="90">
        <v>22.9</v>
      </c>
      <c r="AJ69" s="117">
        <v>0.70000000000000284</v>
      </c>
      <c r="AK69" s="118">
        <v>3.056768558951978</v>
      </c>
      <c r="AM69" s="83"/>
      <c r="AN69" s="94">
        <v>2</v>
      </c>
      <c r="AO69" s="85">
        <v>1454</v>
      </c>
      <c r="AP69" s="90">
        <v>25.6</v>
      </c>
      <c r="AQ69" s="87">
        <v>10220</v>
      </c>
      <c r="AR69" s="90">
        <v>24.3</v>
      </c>
      <c r="AS69" s="117">
        <v>1.3000000000000007</v>
      </c>
      <c r="AT69" s="118">
        <v>5.3497942386831303</v>
      </c>
      <c r="AV69" s="83"/>
      <c r="AW69" s="94">
        <v>2</v>
      </c>
      <c r="AX69" s="85">
        <v>374</v>
      </c>
      <c r="AY69" s="90">
        <v>21.6</v>
      </c>
      <c r="AZ69" s="87">
        <v>2323</v>
      </c>
      <c r="BA69" s="90">
        <v>19.8</v>
      </c>
      <c r="BB69" s="117">
        <v>1.8000000000000007</v>
      </c>
      <c r="BC69" s="118">
        <v>9.0909090909090935</v>
      </c>
      <c r="BE69" s="83"/>
      <c r="BF69" s="94">
        <v>2</v>
      </c>
      <c r="BG69" s="85">
        <v>434</v>
      </c>
      <c r="BH69" s="90">
        <v>21.6</v>
      </c>
      <c r="BI69" s="87">
        <v>1884</v>
      </c>
      <c r="BJ69" s="90">
        <v>21</v>
      </c>
      <c r="BK69" s="117">
        <v>0.60000000000000142</v>
      </c>
      <c r="BL69" s="118">
        <v>2.8571428571428639</v>
      </c>
      <c r="BN69" s="83"/>
      <c r="BO69" s="94">
        <v>2</v>
      </c>
      <c r="BP69" s="85">
        <v>773</v>
      </c>
      <c r="BQ69" s="90">
        <v>23.5</v>
      </c>
      <c r="BR69" s="87">
        <v>2067</v>
      </c>
      <c r="BS69" s="90">
        <v>22.5</v>
      </c>
      <c r="BT69" s="117">
        <v>1</v>
      </c>
      <c r="BU69" s="118">
        <v>4.4444444444444446</v>
      </c>
      <c r="BW69" s="83"/>
      <c r="BX69" s="94">
        <v>2</v>
      </c>
      <c r="BY69" s="85">
        <v>2350</v>
      </c>
      <c r="BZ69" s="90">
        <v>25.1</v>
      </c>
      <c r="CA69" s="87">
        <v>5136</v>
      </c>
      <c r="CB69" s="90">
        <v>22.6</v>
      </c>
      <c r="CC69" s="117">
        <v>2.5</v>
      </c>
      <c r="CD69" s="118">
        <v>11.061946902654867</v>
      </c>
      <c r="CF69" s="83"/>
      <c r="CG69" s="94">
        <v>2</v>
      </c>
      <c r="CH69" s="85">
        <v>374</v>
      </c>
      <c r="CI69" s="90">
        <v>25.8</v>
      </c>
      <c r="CJ69" s="87">
        <v>3346</v>
      </c>
      <c r="CK69" s="90">
        <v>25.3</v>
      </c>
      <c r="CL69" s="117">
        <v>0.5</v>
      </c>
      <c r="CM69" s="118">
        <v>1.9762845849802373</v>
      </c>
      <c r="CO69" s="83"/>
      <c r="CP69" s="94">
        <v>2</v>
      </c>
      <c r="CQ69" s="85">
        <v>846</v>
      </c>
      <c r="CR69" s="90">
        <v>23.1</v>
      </c>
      <c r="CS69" s="87">
        <v>3838</v>
      </c>
      <c r="CT69" s="90">
        <v>21.4</v>
      </c>
      <c r="CU69" s="117">
        <v>1.7000000000000028</v>
      </c>
      <c r="CV69" s="118">
        <v>7.9439252336448734</v>
      </c>
      <c r="CX69" s="83"/>
      <c r="CY69" s="94">
        <v>2</v>
      </c>
      <c r="CZ69" s="85">
        <v>348</v>
      </c>
      <c r="DA69" s="90">
        <v>23.9</v>
      </c>
      <c r="DB69" s="87">
        <v>1617</v>
      </c>
      <c r="DC69" s="90">
        <v>23.3</v>
      </c>
      <c r="DD69" s="117">
        <v>0.59999999999999787</v>
      </c>
      <c r="DE69" s="118">
        <v>2.5751072961373298</v>
      </c>
    </row>
    <row r="70" spans="1:109" s="82" customFormat="1" ht="17.100000000000001" customHeight="1" x14ac:dyDescent="0.25">
      <c r="C70" s="83"/>
      <c r="D70" s="94">
        <v>3</v>
      </c>
      <c r="E70" s="109">
        <v>12808</v>
      </c>
      <c r="F70" s="82">
        <v>21.4</v>
      </c>
      <c r="G70" s="110">
        <v>94275</v>
      </c>
      <c r="H70" s="111">
        <v>21.1</v>
      </c>
      <c r="I70" s="112">
        <v>0.29999999999999716</v>
      </c>
      <c r="J70" s="113">
        <v>1.4218009478672851</v>
      </c>
      <c r="L70" s="83"/>
      <c r="M70" s="94">
        <v>3</v>
      </c>
      <c r="N70" s="85">
        <v>1777</v>
      </c>
      <c r="O70" s="90">
        <v>21.1</v>
      </c>
      <c r="P70" s="87">
        <v>7390</v>
      </c>
      <c r="Q70" s="90">
        <v>21.1</v>
      </c>
      <c r="R70" s="117">
        <v>0</v>
      </c>
      <c r="S70" s="118">
        <v>0</v>
      </c>
      <c r="U70" s="83"/>
      <c r="V70" s="94">
        <v>3</v>
      </c>
      <c r="W70" s="85">
        <v>760</v>
      </c>
      <c r="X70" s="90">
        <v>21</v>
      </c>
      <c r="Y70" s="87">
        <v>4062</v>
      </c>
      <c r="Z70" s="90">
        <v>19.899999999999999</v>
      </c>
      <c r="AA70" s="117">
        <v>1.1000000000000014</v>
      </c>
      <c r="AB70" s="118">
        <v>5.5276381909547814</v>
      </c>
      <c r="AD70" s="83"/>
      <c r="AE70" s="94">
        <v>3</v>
      </c>
      <c r="AF70" s="85">
        <v>2961</v>
      </c>
      <c r="AG70" s="90">
        <v>21.8</v>
      </c>
      <c r="AH70" s="87">
        <v>10424</v>
      </c>
      <c r="AI70" s="90">
        <v>21.1</v>
      </c>
      <c r="AJ70" s="117">
        <v>0.69999999999999929</v>
      </c>
      <c r="AK70" s="118">
        <v>3.3175355450236927</v>
      </c>
      <c r="AM70" s="83"/>
      <c r="AN70" s="94">
        <v>3</v>
      </c>
      <c r="AO70" s="85">
        <v>1187</v>
      </c>
      <c r="AP70" s="90">
        <v>20.9</v>
      </c>
      <c r="AQ70" s="87">
        <v>8796</v>
      </c>
      <c r="AR70" s="90">
        <v>20.9</v>
      </c>
      <c r="AS70" s="117">
        <v>0</v>
      </c>
      <c r="AT70" s="118">
        <v>0</v>
      </c>
      <c r="AV70" s="83"/>
      <c r="AW70" s="94">
        <v>3</v>
      </c>
      <c r="AX70" s="85">
        <v>342</v>
      </c>
      <c r="AY70" s="90">
        <v>19.7</v>
      </c>
      <c r="AZ70" s="87">
        <v>2339</v>
      </c>
      <c r="BA70" s="90">
        <v>19.899999999999999</v>
      </c>
      <c r="BB70" s="117">
        <v>-0.19999999999999929</v>
      </c>
      <c r="BC70" s="118">
        <v>-1.0050251256281373</v>
      </c>
      <c r="BE70" s="83"/>
      <c r="BF70" s="94">
        <v>3</v>
      </c>
      <c r="BG70" s="85">
        <v>435</v>
      </c>
      <c r="BH70" s="90">
        <v>21.7</v>
      </c>
      <c r="BI70" s="87">
        <v>1872</v>
      </c>
      <c r="BJ70" s="90">
        <v>20.9</v>
      </c>
      <c r="BK70" s="117">
        <v>0.80000000000000071</v>
      </c>
      <c r="BL70" s="118">
        <v>3.8277511961722519</v>
      </c>
      <c r="BN70" s="83"/>
      <c r="BO70" s="94">
        <v>3</v>
      </c>
      <c r="BP70" s="85">
        <v>688</v>
      </c>
      <c r="BQ70" s="90">
        <v>21</v>
      </c>
      <c r="BR70" s="87">
        <v>1937</v>
      </c>
      <c r="BS70" s="90">
        <v>21.1</v>
      </c>
      <c r="BT70" s="117">
        <v>-0.10000000000000142</v>
      </c>
      <c r="BU70" s="118">
        <v>-0.47393364928910625</v>
      </c>
      <c r="BW70" s="83"/>
      <c r="BX70" s="94">
        <v>3</v>
      </c>
      <c r="BY70" s="85">
        <v>1911</v>
      </c>
      <c r="BZ70" s="90">
        <v>20.399999999999999</v>
      </c>
      <c r="CA70" s="87">
        <v>4730</v>
      </c>
      <c r="CB70" s="90">
        <v>20.9</v>
      </c>
      <c r="CC70" s="117">
        <v>-0.5</v>
      </c>
      <c r="CD70" s="118">
        <v>-2.3923444976076556</v>
      </c>
      <c r="CF70" s="83"/>
      <c r="CG70" s="94">
        <v>3</v>
      </c>
      <c r="CH70" s="85">
        <v>329</v>
      </c>
      <c r="CI70" s="90">
        <v>22.7</v>
      </c>
      <c r="CJ70" s="87">
        <v>2870</v>
      </c>
      <c r="CK70" s="90">
        <v>21.7</v>
      </c>
      <c r="CL70" s="117">
        <v>1</v>
      </c>
      <c r="CM70" s="118">
        <v>4.6082949308755765</v>
      </c>
      <c r="CO70" s="83"/>
      <c r="CP70" s="94">
        <v>3</v>
      </c>
      <c r="CQ70" s="85">
        <v>817</v>
      </c>
      <c r="CR70" s="90">
        <v>22.3</v>
      </c>
      <c r="CS70" s="87">
        <v>3788</v>
      </c>
      <c r="CT70" s="90">
        <v>21.1</v>
      </c>
      <c r="CU70" s="117">
        <v>1.1999999999999993</v>
      </c>
      <c r="CV70" s="118">
        <v>5.6872037914691909</v>
      </c>
      <c r="CX70" s="83"/>
      <c r="CY70" s="94">
        <v>3</v>
      </c>
      <c r="CZ70" s="85">
        <v>318</v>
      </c>
      <c r="DA70" s="90">
        <v>21.9</v>
      </c>
      <c r="DB70" s="87">
        <v>1508</v>
      </c>
      <c r="DC70" s="90">
        <v>21.8</v>
      </c>
      <c r="DD70" s="117">
        <v>9.9999999999997868E-2</v>
      </c>
      <c r="DE70" s="118">
        <v>0.45871559633026543</v>
      </c>
    </row>
    <row r="71" spans="1:109" s="82" customFormat="1" ht="17.100000000000001" customHeight="1" x14ac:dyDescent="0.25">
      <c r="C71" s="83"/>
      <c r="D71" s="94">
        <v>4</v>
      </c>
      <c r="E71" s="109">
        <v>10699</v>
      </c>
      <c r="F71" s="82">
        <v>17.899999999999999</v>
      </c>
      <c r="G71" s="110">
        <v>82155</v>
      </c>
      <c r="H71" s="111">
        <v>18.399999999999999</v>
      </c>
      <c r="I71" s="112">
        <v>-0.5</v>
      </c>
      <c r="J71" s="113">
        <v>-2.7173913043478262</v>
      </c>
      <c r="L71" s="83"/>
      <c r="M71" s="94">
        <v>4</v>
      </c>
      <c r="N71" s="85">
        <v>1467</v>
      </c>
      <c r="O71" s="90">
        <v>17.399999999999999</v>
      </c>
      <c r="P71" s="87">
        <v>6519</v>
      </c>
      <c r="Q71" s="90">
        <v>18.600000000000001</v>
      </c>
      <c r="R71" s="117">
        <v>-1.2000000000000028</v>
      </c>
      <c r="S71" s="118">
        <v>-6.4516129032258211</v>
      </c>
      <c r="U71" s="83"/>
      <c r="V71" s="94">
        <v>4</v>
      </c>
      <c r="W71" s="85">
        <v>768</v>
      </c>
      <c r="X71" s="90">
        <v>21.2</v>
      </c>
      <c r="Y71" s="87">
        <v>4561</v>
      </c>
      <c r="Z71" s="90">
        <v>22.3</v>
      </c>
      <c r="AA71" s="117">
        <v>-1.1000000000000014</v>
      </c>
      <c r="AB71" s="118">
        <v>-4.9327354260089749</v>
      </c>
      <c r="AD71" s="83"/>
      <c r="AE71" s="94">
        <v>4</v>
      </c>
      <c r="AF71" s="85">
        <v>2467</v>
      </c>
      <c r="AG71" s="90">
        <v>18.2</v>
      </c>
      <c r="AH71" s="87">
        <v>9150</v>
      </c>
      <c r="AI71" s="90">
        <v>18.5</v>
      </c>
      <c r="AJ71" s="117">
        <v>-0.30000000000000071</v>
      </c>
      <c r="AK71" s="118">
        <v>-1.6216216216216255</v>
      </c>
      <c r="AM71" s="83"/>
      <c r="AN71" s="94">
        <v>4</v>
      </c>
      <c r="AO71" s="85">
        <v>926</v>
      </c>
      <c r="AP71" s="90">
        <v>16.3</v>
      </c>
      <c r="AQ71" s="87">
        <v>7209</v>
      </c>
      <c r="AR71" s="90">
        <v>17.100000000000001</v>
      </c>
      <c r="AS71" s="117">
        <v>-0.80000000000000071</v>
      </c>
      <c r="AT71" s="118">
        <v>-4.6783625730994194</v>
      </c>
      <c r="AV71" s="83"/>
      <c r="AW71" s="94">
        <v>4</v>
      </c>
      <c r="AX71" s="85">
        <v>354</v>
      </c>
      <c r="AY71" s="90">
        <v>20.399999999999999</v>
      </c>
      <c r="AZ71" s="87">
        <v>2391</v>
      </c>
      <c r="BA71" s="90">
        <v>20.3</v>
      </c>
      <c r="BB71" s="117">
        <v>9.9999999999997868E-2</v>
      </c>
      <c r="BC71" s="118">
        <v>0.49261083743841316</v>
      </c>
      <c r="BE71" s="83"/>
      <c r="BF71" s="94">
        <v>4</v>
      </c>
      <c r="BG71" s="85">
        <v>398</v>
      </c>
      <c r="BH71" s="90">
        <v>19.8</v>
      </c>
      <c r="BI71" s="87">
        <v>1865</v>
      </c>
      <c r="BJ71" s="90">
        <v>20.8</v>
      </c>
      <c r="BK71" s="117">
        <v>-1</v>
      </c>
      <c r="BL71" s="118">
        <v>-4.8076923076923075</v>
      </c>
      <c r="BN71" s="83"/>
      <c r="BO71" s="94">
        <v>4</v>
      </c>
      <c r="BP71" s="85">
        <v>609</v>
      </c>
      <c r="BQ71" s="90">
        <v>18.5</v>
      </c>
      <c r="BR71" s="87">
        <v>1777</v>
      </c>
      <c r="BS71" s="90">
        <v>19.3</v>
      </c>
      <c r="BT71" s="117">
        <v>-0.80000000000000071</v>
      </c>
      <c r="BU71" s="118">
        <v>-4.145077720207258</v>
      </c>
      <c r="BW71" s="83"/>
      <c r="BX71" s="94">
        <v>4</v>
      </c>
      <c r="BY71" s="85">
        <v>1536</v>
      </c>
      <c r="BZ71" s="90">
        <v>16.399999999999999</v>
      </c>
      <c r="CA71" s="87">
        <v>4138</v>
      </c>
      <c r="CB71" s="90">
        <v>18.2</v>
      </c>
      <c r="CC71" s="117">
        <v>-1.8000000000000007</v>
      </c>
      <c r="CD71" s="118">
        <v>-9.8901098901098941</v>
      </c>
      <c r="CF71" s="83"/>
      <c r="CG71" s="94">
        <v>4</v>
      </c>
      <c r="CH71" s="85">
        <v>229</v>
      </c>
      <c r="CI71" s="90">
        <v>15.8</v>
      </c>
      <c r="CJ71" s="87">
        <v>2047</v>
      </c>
      <c r="CK71" s="90">
        <v>15.5</v>
      </c>
      <c r="CL71" s="117">
        <v>0.30000000000000071</v>
      </c>
      <c r="CM71" s="118">
        <v>1.9354838709677464</v>
      </c>
      <c r="CO71" s="83"/>
      <c r="CP71" s="94">
        <v>4</v>
      </c>
      <c r="CQ71" s="85">
        <v>685</v>
      </c>
      <c r="CR71" s="90">
        <v>18.7</v>
      </c>
      <c r="CS71" s="87">
        <v>3485</v>
      </c>
      <c r="CT71" s="90">
        <v>19.399999999999999</v>
      </c>
      <c r="CU71" s="117">
        <v>-0.69999999999999929</v>
      </c>
      <c r="CV71" s="118">
        <v>-3.6082474226804093</v>
      </c>
      <c r="CX71" s="83"/>
      <c r="CY71" s="94">
        <v>4</v>
      </c>
      <c r="CZ71" s="85">
        <v>276</v>
      </c>
      <c r="DA71" s="90">
        <v>19</v>
      </c>
      <c r="DB71" s="87">
        <v>1294</v>
      </c>
      <c r="DC71" s="90">
        <v>18.7</v>
      </c>
      <c r="DD71" s="117">
        <v>0.30000000000000071</v>
      </c>
      <c r="DE71" s="118">
        <v>1.6042780748663141</v>
      </c>
    </row>
    <row r="72" spans="1:109" s="82" customFormat="1" ht="17.100000000000001" customHeight="1" x14ac:dyDescent="0.25">
      <c r="C72" s="83"/>
      <c r="D72" s="94" t="s">
        <v>69</v>
      </c>
      <c r="E72" s="109">
        <v>8276</v>
      </c>
      <c r="F72" s="82">
        <v>13.8</v>
      </c>
      <c r="G72" s="110">
        <v>68260</v>
      </c>
      <c r="H72" s="111">
        <v>15.3</v>
      </c>
      <c r="I72" s="112">
        <v>-1.5</v>
      </c>
      <c r="J72" s="113">
        <v>-9.8039215686274517</v>
      </c>
      <c r="L72" s="83"/>
      <c r="M72" s="94" t="s">
        <v>69</v>
      </c>
      <c r="N72" s="85">
        <v>1083</v>
      </c>
      <c r="O72" s="90">
        <v>12.9</v>
      </c>
      <c r="P72" s="87">
        <v>5297</v>
      </c>
      <c r="Q72" s="90">
        <v>15.1</v>
      </c>
      <c r="R72" s="117">
        <v>-2.1999999999999993</v>
      </c>
      <c r="S72" s="118">
        <v>-14.569536423841056</v>
      </c>
      <c r="U72" s="83"/>
      <c r="V72" s="94" t="s">
        <v>69</v>
      </c>
      <c r="W72" s="85">
        <v>789</v>
      </c>
      <c r="X72" s="90">
        <v>21.8</v>
      </c>
      <c r="Y72" s="87">
        <v>5069</v>
      </c>
      <c r="Z72" s="90">
        <v>24.8</v>
      </c>
      <c r="AA72" s="117">
        <v>-3</v>
      </c>
      <c r="AB72" s="118">
        <v>-12.096774193548386</v>
      </c>
      <c r="AD72" s="83"/>
      <c r="AE72" s="94" t="s">
        <v>69</v>
      </c>
      <c r="AF72" s="85">
        <v>1811</v>
      </c>
      <c r="AG72" s="90">
        <v>13.4</v>
      </c>
      <c r="AH72" s="87">
        <v>7309</v>
      </c>
      <c r="AI72" s="90">
        <v>14.8</v>
      </c>
      <c r="AJ72" s="117">
        <v>-1.4000000000000004</v>
      </c>
      <c r="AK72" s="118">
        <v>-9.4594594594594614</v>
      </c>
      <c r="AM72" s="83"/>
      <c r="AN72" s="94" t="s">
        <v>69</v>
      </c>
      <c r="AO72" s="85">
        <v>678</v>
      </c>
      <c r="AP72" s="90">
        <v>11.9</v>
      </c>
      <c r="AQ72" s="87">
        <v>5582</v>
      </c>
      <c r="AR72" s="90">
        <v>13.3</v>
      </c>
      <c r="AS72" s="117">
        <v>-1.4000000000000004</v>
      </c>
      <c r="AT72" s="118">
        <v>-10.526315789473687</v>
      </c>
      <c r="AV72" s="83"/>
      <c r="AW72" s="94" t="s">
        <v>69</v>
      </c>
      <c r="AX72" s="85">
        <v>334</v>
      </c>
      <c r="AY72" s="90">
        <v>19.3</v>
      </c>
      <c r="AZ72" s="87">
        <v>2537</v>
      </c>
      <c r="BA72" s="90">
        <v>21.6</v>
      </c>
      <c r="BB72" s="117">
        <v>-2.3000000000000007</v>
      </c>
      <c r="BC72" s="118">
        <v>-10.648148148148151</v>
      </c>
      <c r="BE72" s="83"/>
      <c r="BF72" s="94" t="s">
        <v>69</v>
      </c>
      <c r="BG72" s="85">
        <v>312</v>
      </c>
      <c r="BH72" s="90">
        <v>15.5</v>
      </c>
      <c r="BI72" s="87">
        <v>1665</v>
      </c>
      <c r="BJ72" s="90">
        <v>18.600000000000001</v>
      </c>
      <c r="BK72" s="117">
        <v>-3.1000000000000014</v>
      </c>
      <c r="BL72" s="118">
        <v>-16.666666666666675</v>
      </c>
      <c r="BN72" s="83"/>
      <c r="BO72" s="94" t="s">
        <v>69</v>
      </c>
      <c r="BP72" s="85">
        <v>488</v>
      </c>
      <c r="BQ72" s="90">
        <v>14.9</v>
      </c>
      <c r="BR72" s="87">
        <v>1538</v>
      </c>
      <c r="BS72" s="90">
        <v>16.7</v>
      </c>
      <c r="BT72" s="117">
        <v>-1.7999999999999989</v>
      </c>
      <c r="BU72" s="118">
        <v>-10.77844311377245</v>
      </c>
      <c r="BW72" s="83"/>
      <c r="BX72" s="94" t="s">
        <v>69</v>
      </c>
      <c r="BY72" s="85">
        <v>1181</v>
      </c>
      <c r="BZ72" s="90">
        <v>12.6</v>
      </c>
      <c r="CA72" s="87">
        <v>3698</v>
      </c>
      <c r="CB72" s="90">
        <v>16.3</v>
      </c>
      <c r="CC72" s="117">
        <v>-3.7000000000000011</v>
      </c>
      <c r="CD72" s="118">
        <v>-22.69938650306749</v>
      </c>
      <c r="CF72" s="83"/>
      <c r="CG72" s="94" t="s">
        <v>69</v>
      </c>
      <c r="CH72" s="85">
        <v>126</v>
      </c>
      <c r="CI72" s="90">
        <v>8.6999999999999993</v>
      </c>
      <c r="CJ72" s="87">
        <v>1284</v>
      </c>
      <c r="CK72" s="90">
        <v>9.6999999999999993</v>
      </c>
      <c r="CL72" s="117">
        <v>-1</v>
      </c>
      <c r="CM72" s="118">
        <v>-10.309278350515465</v>
      </c>
      <c r="CO72" s="83"/>
      <c r="CP72" s="94" t="s">
        <v>69</v>
      </c>
      <c r="CQ72" s="85">
        <v>517</v>
      </c>
      <c r="CR72" s="90">
        <v>14.1</v>
      </c>
      <c r="CS72" s="87">
        <v>3246</v>
      </c>
      <c r="CT72" s="90">
        <v>18.100000000000001</v>
      </c>
      <c r="CU72" s="117">
        <v>-4.0000000000000018</v>
      </c>
      <c r="CV72" s="118">
        <v>-22.099447513812162</v>
      </c>
      <c r="CX72" s="83"/>
      <c r="CY72" s="94" t="s">
        <v>69</v>
      </c>
      <c r="CZ72" s="85">
        <v>200</v>
      </c>
      <c r="DA72" s="90">
        <v>13.7</v>
      </c>
      <c r="DB72" s="87">
        <v>1033</v>
      </c>
      <c r="DC72" s="90">
        <v>14.9</v>
      </c>
      <c r="DD72" s="117">
        <v>-1.2000000000000011</v>
      </c>
      <c r="DE72" s="118">
        <v>-8.0536912751677914</v>
      </c>
    </row>
    <row r="73" spans="1:109" s="82" customFormat="1" ht="17.100000000000001" customHeight="1" x14ac:dyDescent="0.25">
      <c r="C73" s="83"/>
      <c r="D73" s="94" t="s">
        <v>52</v>
      </c>
      <c r="E73" s="109">
        <v>409</v>
      </c>
      <c r="F73" s="82">
        <v>0.7</v>
      </c>
      <c r="G73" s="110">
        <v>0</v>
      </c>
      <c r="H73" s="111">
        <v>0</v>
      </c>
      <c r="I73" s="112">
        <v>0.7</v>
      </c>
      <c r="J73" s="124" t="s">
        <v>66</v>
      </c>
      <c r="L73" s="83"/>
      <c r="M73" s="94" t="s">
        <v>52</v>
      </c>
      <c r="N73" s="85">
        <v>45</v>
      </c>
      <c r="O73" s="90">
        <v>0.5</v>
      </c>
      <c r="P73" s="87">
        <v>0</v>
      </c>
      <c r="Q73" s="90">
        <v>0</v>
      </c>
      <c r="R73" s="117">
        <v>0.5</v>
      </c>
      <c r="S73" s="118" t="s">
        <v>66</v>
      </c>
      <c r="U73" s="83"/>
      <c r="V73" s="94" t="s">
        <v>52</v>
      </c>
      <c r="W73" s="85">
        <v>31</v>
      </c>
      <c r="X73" s="90">
        <v>0.9</v>
      </c>
      <c r="Y73" s="87">
        <v>0</v>
      </c>
      <c r="Z73" s="90">
        <v>0</v>
      </c>
      <c r="AA73" s="117">
        <v>0.9</v>
      </c>
      <c r="AB73" s="118" t="s">
        <v>66</v>
      </c>
      <c r="AD73" s="83"/>
      <c r="AE73" s="94" t="s">
        <v>52</v>
      </c>
      <c r="AF73" s="85">
        <v>72</v>
      </c>
      <c r="AG73" s="90">
        <v>0.5</v>
      </c>
      <c r="AH73" s="87">
        <v>0</v>
      </c>
      <c r="AI73" s="90">
        <v>0</v>
      </c>
      <c r="AJ73" s="117">
        <v>0.5</v>
      </c>
      <c r="AK73" s="118" t="s">
        <v>66</v>
      </c>
      <c r="AM73" s="83"/>
      <c r="AN73" s="94" t="s">
        <v>52</v>
      </c>
      <c r="AO73" s="85">
        <v>43</v>
      </c>
      <c r="AP73" s="90">
        <v>0.8</v>
      </c>
      <c r="AQ73" s="87">
        <v>0</v>
      </c>
      <c r="AR73" s="90">
        <v>0</v>
      </c>
      <c r="AS73" s="117">
        <v>0.8</v>
      </c>
      <c r="AT73" s="118" t="s">
        <v>66</v>
      </c>
      <c r="AV73" s="83"/>
      <c r="AW73" s="94" t="s">
        <v>52</v>
      </c>
      <c r="AX73" s="85">
        <v>14</v>
      </c>
      <c r="AY73" s="90">
        <v>0.8</v>
      </c>
      <c r="AZ73" s="87">
        <v>0</v>
      </c>
      <c r="BA73" s="90">
        <v>0</v>
      </c>
      <c r="BB73" s="117">
        <v>0.8</v>
      </c>
      <c r="BC73" s="118" t="s">
        <v>66</v>
      </c>
      <c r="BE73" s="83"/>
      <c r="BF73" s="94" t="s">
        <v>52</v>
      </c>
      <c r="BG73" s="85">
        <v>12</v>
      </c>
      <c r="BH73" s="90">
        <v>0.6</v>
      </c>
      <c r="BI73" s="87">
        <v>0</v>
      </c>
      <c r="BJ73" s="90">
        <v>0</v>
      </c>
      <c r="BK73" s="117">
        <v>0.6</v>
      </c>
      <c r="BL73" s="118" t="s">
        <v>66</v>
      </c>
      <c r="BN73" s="83"/>
      <c r="BO73" s="94" t="s">
        <v>52</v>
      </c>
      <c r="BP73" s="85">
        <v>17</v>
      </c>
      <c r="BQ73" s="90">
        <v>0.5</v>
      </c>
      <c r="BR73" s="87">
        <v>0</v>
      </c>
      <c r="BS73" s="90">
        <v>0</v>
      </c>
      <c r="BT73" s="117">
        <v>0.5</v>
      </c>
      <c r="BU73" s="118" t="s">
        <v>66</v>
      </c>
      <c r="BW73" s="83"/>
      <c r="BX73" s="94" t="s">
        <v>52</v>
      </c>
      <c r="BY73" s="85">
        <v>70</v>
      </c>
      <c r="BZ73" s="90">
        <v>0.7</v>
      </c>
      <c r="CA73" s="87">
        <v>0</v>
      </c>
      <c r="CB73" s="90">
        <v>0</v>
      </c>
      <c r="CC73" s="117">
        <v>0.7</v>
      </c>
      <c r="CD73" s="118" t="s">
        <v>66</v>
      </c>
      <c r="CF73" s="83"/>
      <c r="CG73" s="94" t="s">
        <v>52</v>
      </c>
      <c r="CH73" s="85">
        <v>18</v>
      </c>
      <c r="CI73" s="90">
        <v>1.2</v>
      </c>
      <c r="CJ73" s="87">
        <v>0</v>
      </c>
      <c r="CK73" s="90">
        <v>0</v>
      </c>
      <c r="CL73" s="117">
        <v>1.2</v>
      </c>
      <c r="CM73" s="118" t="s">
        <v>66</v>
      </c>
      <c r="CO73" s="83"/>
      <c r="CP73" s="94" t="s">
        <v>52</v>
      </c>
      <c r="CQ73" s="85">
        <v>21</v>
      </c>
      <c r="CR73" s="90">
        <v>0.6</v>
      </c>
      <c r="CS73" s="87">
        <v>0</v>
      </c>
      <c r="CT73" s="90">
        <v>0</v>
      </c>
      <c r="CU73" s="117">
        <v>0.6</v>
      </c>
      <c r="CV73" s="118" t="s">
        <v>66</v>
      </c>
      <c r="CX73" s="83"/>
      <c r="CY73" s="94" t="s">
        <v>52</v>
      </c>
      <c r="CZ73" s="85">
        <v>4</v>
      </c>
      <c r="DA73" s="90">
        <v>0.3</v>
      </c>
      <c r="DB73" s="87">
        <v>0</v>
      </c>
      <c r="DC73" s="90">
        <v>0</v>
      </c>
      <c r="DD73" s="117">
        <v>0.3</v>
      </c>
      <c r="DE73" s="118" t="s">
        <v>66</v>
      </c>
    </row>
    <row r="74" spans="1:109" s="107" customFormat="1" ht="17.100000000000001" customHeight="1" x14ac:dyDescent="0.25">
      <c r="A74" s="82"/>
      <c r="B74" s="82"/>
      <c r="C74" s="96"/>
      <c r="D74" s="129"/>
      <c r="E74" s="100" t="s">
        <v>65</v>
      </c>
      <c r="F74" s="99">
        <v>57906</v>
      </c>
      <c r="G74" s="100" t="s">
        <v>65</v>
      </c>
      <c r="H74" s="99">
        <v>445663</v>
      </c>
      <c r="I74" s="127"/>
      <c r="J74" s="128"/>
      <c r="K74" s="82"/>
      <c r="L74" s="96"/>
      <c r="M74" s="129"/>
      <c r="N74" s="98" t="s">
        <v>65</v>
      </c>
      <c r="O74" s="103">
        <v>7969</v>
      </c>
      <c r="P74" s="98" t="s">
        <v>65</v>
      </c>
      <c r="Q74" s="98">
        <v>35754</v>
      </c>
      <c r="R74" s="96"/>
      <c r="S74" s="96"/>
      <c r="T74" s="82"/>
      <c r="U74" s="96"/>
      <c r="V74" s="129"/>
      <c r="W74" s="98" t="s">
        <v>65</v>
      </c>
      <c r="X74" s="103">
        <v>3714</v>
      </c>
      <c r="Y74" s="98" t="s">
        <v>65</v>
      </c>
      <c r="Z74" s="98">
        <v>21760</v>
      </c>
      <c r="AA74" s="96"/>
      <c r="AB74" s="96"/>
      <c r="AC74" s="82"/>
      <c r="AD74" s="96"/>
      <c r="AE74" s="129"/>
      <c r="AF74" s="98" t="s">
        <v>65</v>
      </c>
      <c r="AG74" s="103">
        <v>12808</v>
      </c>
      <c r="AH74" s="98" t="s">
        <v>65</v>
      </c>
      <c r="AI74" s="98">
        <v>50696</v>
      </c>
      <c r="AJ74" s="96"/>
      <c r="AK74" s="96"/>
      <c r="AL74" s="82"/>
      <c r="AM74" s="96"/>
      <c r="AN74" s="129"/>
      <c r="AO74" s="98" t="s">
        <v>65</v>
      </c>
      <c r="AP74" s="103">
        <v>5481</v>
      </c>
      <c r="AQ74" s="98" t="s">
        <v>65</v>
      </c>
      <c r="AR74" s="98">
        <v>43131</v>
      </c>
      <c r="AS74" s="96"/>
      <c r="AT74" s="96"/>
      <c r="AU74" s="82"/>
      <c r="AV74" s="96"/>
      <c r="AW74" s="129"/>
      <c r="AX74" s="98" t="s">
        <v>65</v>
      </c>
      <c r="AY74" s="103">
        <v>1792</v>
      </c>
      <c r="AZ74" s="98" t="s">
        <v>65</v>
      </c>
      <c r="BA74" s="98">
        <v>12478</v>
      </c>
      <c r="BB74" s="96"/>
      <c r="BC74" s="96"/>
      <c r="BD74" s="82"/>
      <c r="BE74" s="96"/>
      <c r="BF74" s="129"/>
      <c r="BG74" s="98" t="s">
        <v>65</v>
      </c>
      <c r="BH74" s="103">
        <v>1982</v>
      </c>
      <c r="BI74" s="98" t="s">
        <v>65</v>
      </c>
      <c r="BJ74" s="98">
        <v>9321</v>
      </c>
      <c r="BK74" s="96"/>
      <c r="BL74" s="96"/>
      <c r="BM74" s="82"/>
      <c r="BN74" s="96"/>
      <c r="BO74" s="129"/>
      <c r="BP74" s="98" t="s">
        <v>65</v>
      </c>
      <c r="BQ74" s="103">
        <v>2788</v>
      </c>
      <c r="BR74" s="98" t="s">
        <v>65</v>
      </c>
      <c r="BS74" s="98">
        <v>9146</v>
      </c>
      <c r="BT74" s="96"/>
      <c r="BU74" s="96"/>
      <c r="BV74" s="82"/>
      <c r="BW74" s="96"/>
      <c r="BX74" s="129"/>
      <c r="BY74" s="98" t="s">
        <v>65</v>
      </c>
      <c r="BZ74" s="103">
        <v>9817</v>
      </c>
      <c r="CA74" s="98" t="s">
        <v>65</v>
      </c>
      <c r="CB74" s="98">
        <v>23093</v>
      </c>
      <c r="CC74" s="96"/>
      <c r="CD74" s="96"/>
      <c r="CE74" s="82"/>
      <c r="CF74" s="96"/>
      <c r="CG74" s="129"/>
      <c r="CH74" s="98" t="s">
        <v>65</v>
      </c>
      <c r="CI74" s="103">
        <v>1594</v>
      </c>
      <c r="CJ74" s="98" t="s">
        <v>65</v>
      </c>
      <c r="CK74" s="98">
        <v>13572</v>
      </c>
      <c r="CL74" s="96"/>
      <c r="CM74" s="96"/>
      <c r="CN74" s="82"/>
      <c r="CO74" s="96"/>
      <c r="CP74" s="129"/>
      <c r="CQ74" s="98" t="s">
        <v>65</v>
      </c>
      <c r="CR74" s="103">
        <v>3461</v>
      </c>
      <c r="CS74" s="98" t="s">
        <v>65</v>
      </c>
      <c r="CT74" s="98">
        <v>18367</v>
      </c>
      <c r="CU74" s="96"/>
      <c r="CV74" s="96"/>
      <c r="CW74" s="82"/>
      <c r="CX74" s="96"/>
      <c r="CY74" s="129"/>
      <c r="CZ74" s="98" t="s">
        <v>65</v>
      </c>
      <c r="DA74" s="105">
        <v>1228</v>
      </c>
      <c r="DB74" s="98" t="s">
        <v>65</v>
      </c>
      <c r="DC74" s="106">
        <v>7953</v>
      </c>
      <c r="DD74" s="96"/>
      <c r="DE74" s="96"/>
    </row>
    <row r="75" spans="1:109" s="82" customFormat="1" ht="17.100000000000001" customHeight="1" x14ac:dyDescent="0.25">
      <c r="C75" s="83">
        <v>2013</v>
      </c>
      <c r="D75" s="94" t="s">
        <v>13</v>
      </c>
      <c r="E75" s="109">
        <v>26896</v>
      </c>
      <c r="F75" s="82">
        <v>46.4</v>
      </c>
      <c r="G75" s="110">
        <v>213040</v>
      </c>
      <c r="H75" s="111">
        <v>47.8</v>
      </c>
      <c r="I75" s="112">
        <v>-1.3999999999999986</v>
      </c>
      <c r="J75" s="113">
        <v>-2.9288702928870265</v>
      </c>
      <c r="L75" s="83">
        <v>2013</v>
      </c>
      <c r="M75" s="94" t="s">
        <v>13</v>
      </c>
      <c r="N75" s="85">
        <v>4617</v>
      </c>
      <c r="O75" s="90">
        <v>57.9</v>
      </c>
      <c r="P75" s="87">
        <v>20218</v>
      </c>
      <c r="Q75" s="90">
        <v>56.5</v>
      </c>
      <c r="R75" s="117">
        <v>1.3999999999999986</v>
      </c>
      <c r="S75" s="118">
        <v>2.4778761061946879</v>
      </c>
      <c r="U75" s="83">
        <v>2013</v>
      </c>
      <c r="V75" s="94" t="s">
        <v>13</v>
      </c>
      <c r="W75" s="85">
        <v>2000</v>
      </c>
      <c r="X75" s="90">
        <v>53.9</v>
      </c>
      <c r="Y75" s="87">
        <v>11442</v>
      </c>
      <c r="Z75" s="90">
        <v>52.6</v>
      </c>
      <c r="AA75" s="117">
        <v>1.2999999999999972</v>
      </c>
      <c r="AB75" s="118">
        <v>2.4714828897338346</v>
      </c>
      <c r="AD75" s="83">
        <v>2013</v>
      </c>
      <c r="AE75" s="94" t="s">
        <v>13</v>
      </c>
      <c r="AF75" s="85">
        <v>80</v>
      </c>
      <c r="AG75" s="90">
        <v>0.6</v>
      </c>
      <c r="AH75" s="87">
        <v>325</v>
      </c>
      <c r="AI75" s="90">
        <v>0.6</v>
      </c>
      <c r="AJ75" s="117">
        <v>0</v>
      </c>
      <c r="AK75" s="118">
        <v>0</v>
      </c>
      <c r="AM75" s="83">
        <v>2013</v>
      </c>
      <c r="AN75" s="94" t="s">
        <v>13</v>
      </c>
      <c r="AO75" s="85">
        <v>5481</v>
      </c>
      <c r="AP75" s="90">
        <v>100</v>
      </c>
      <c r="AQ75" s="87">
        <v>43131</v>
      </c>
      <c r="AR75" s="90">
        <v>100</v>
      </c>
      <c r="AS75" s="117">
        <v>0</v>
      </c>
      <c r="AT75" s="118">
        <v>0</v>
      </c>
      <c r="AV75" s="83">
        <v>2013</v>
      </c>
      <c r="AW75" s="94" t="s">
        <v>13</v>
      </c>
      <c r="AX75" s="85">
        <v>1055</v>
      </c>
      <c r="AY75" s="90">
        <v>58.9</v>
      </c>
      <c r="AZ75" s="87">
        <v>7264</v>
      </c>
      <c r="BA75" s="90">
        <v>58.2</v>
      </c>
      <c r="BB75" s="117">
        <v>0.69999999999999574</v>
      </c>
      <c r="BC75" s="118">
        <v>1.2027491408934634</v>
      </c>
      <c r="BE75" s="83">
        <v>2013</v>
      </c>
      <c r="BF75" s="94" t="s">
        <v>13</v>
      </c>
      <c r="BG75" s="85">
        <v>1413</v>
      </c>
      <c r="BH75" s="90">
        <v>71.3</v>
      </c>
      <c r="BI75" s="87">
        <v>6349</v>
      </c>
      <c r="BJ75" s="90">
        <v>68.099999999999994</v>
      </c>
      <c r="BK75" s="117">
        <v>3.2000000000000028</v>
      </c>
      <c r="BL75" s="118">
        <v>4.6989720998531617</v>
      </c>
      <c r="BN75" s="83">
        <v>2013</v>
      </c>
      <c r="BO75" s="94" t="s">
        <v>13</v>
      </c>
      <c r="BP75" s="85">
        <v>2176</v>
      </c>
      <c r="BQ75" s="90">
        <v>78</v>
      </c>
      <c r="BR75" s="87">
        <v>6867</v>
      </c>
      <c r="BS75" s="90">
        <v>75.099999999999994</v>
      </c>
      <c r="BT75" s="117">
        <v>2.9000000000000057</v>
      </c>
      <c r="BU75" s="118">
        <v>3.8615179760319656</v>
      </c>
      <c r="BW75" s="83">
        <v>2013</v>
      </c>
      <c r="BX75" s="94" t="s">
        <v>13</v>
      </c>
      <c r="BY75" s="85">
        <v>5511</v>
      </c>
      <c r="BZ75" s="90">
        <v>56.1</v>
      </c>
      <c r="CA75" s="87">
        <v>13047</v>
      </c>
      <c r="CB75" s="90">
        <v>56.5</v>
      </c>
      <c r="CC75" s="117">
        <v>-0.39999999999999858</v>
      </c>
      <c r="CD75" s="118">
        <v>-0.70796460176990894</v>
      </c>
      <c r="CF75" s="83">
        <v>2013</v>
      </c>
      <c r="CG75" s="94" t="s">
        <v>13</v>
      </c>
      <c r="CH75" s="85">
        <v>731</v>
      </c>
      <c r="CI75" s="90">
        <v>45.9</v>
      </c>
      <c r="CJ75" s="87">
        <v>6555</v>
      </c>
      <c r="CK75" s="90">
        <v>48.3</v>
      </c>
      <c r="CL75" s="117">
        <v>-2.3999999999999986</v>
      </c>
      <c r="CM75" s="118">
        <v>-4.9689440993788798</v>
      </c>
      <c r="CO75" s="83">
        <v>2013</v>
      </c>
      <c r="CP75" s="94" t="s">
        <v>13</v>
      </c>
      <c r="CQ75" s="85">
        <v>0</v>
      </c>
      <c r="CR75" s="90">
        <v>0</v>
      </c>
      <c r="CS75" s="87">
        <v>0</v>
      </c>
      <c r="CT75" s="90">
        <v>0</v>
      </c>
      <c r="CU75" s="117">
        <v>0</v>
      </c>
      <c r="CV75" s="118" t="s">
        <v>66</v>
      </c>
      <c r="CX75" s="83">
        <v>2013</v>
      </c>
      <c r="CY75" s="94" t="s">
        <v>13</v>
      </c>
      <c r="CZ75" s="85">
        <v>907</v>
      </c>
      <c r="DA75" s="90">
        <v>73.900000000000006</v>
      </c>
      <c r="DB75" s="87">
        <v>5881</v>
      </c>
      <c r="DC75" s="90">
        <v>73.900000000000006</v>
      </c>
      <c r="DD75" s="117">
        <v>0</v>
      </c>
      <c r="DE75" s="118">
        <v>0</v>
      </c>
    </row>
    <row r="76" spans="1:109" s="82" customFormat="1" ht="17.100000000000001" customHeight="1" x14ac:dyDescent="0.25">
      <c r="C76" s="83"/>
      <c r="D76" s="94" t="s">
        <v>14</v>
      </c>
      <c r="E76" s="109">
        <v>31010</v>
      </c>
      <c r="F76" s="82">
        <v>53.6</v>
      </c>
      <c r="G76" s="110">
        <v>232623</v>
      </c>
      <c r="H76" s="111">
        <v>52.2</v>
      </c>
      <c r="I76" s="112">
        <v>1.3999999999999986</v>
      </c>
      <c r="J76" s="113">
        <v>2.6819923371647483</v>
      </c>
      <c r="L76" s="83"/>
      <c r="M76" s="94" t="s">
        <v>14</v>
      </c>
      <c r="N76" s="85">
        <v>3352</v>
      </c>
      <c r="O76" s="90">
        <v>42.1</v>
      </c>
      <c r="P76" s="87">
        <v>15536</v>
      </c>
      <c r="Q76" s="90">
        <v>43.5</v>
      </c>
      <c r="R76" s="117">
        <v>-1.3999999999999986</v>
      </c>
      <c r="S76" s="118">
        <v>-3.2183908045976977</v>
      </c>
      <c r="U76" s="83"/>
      <c r="V76" s="94" t="s">
        <v>14</v>
      </c>
      <c r="W76" s="85">
        <v>1714</v>
      </c>
      <c r="X76" s="90">
        <v>46.1</v>
      </c>
      <c r="Y76" s="87">
        <v>10318</v>
      </c>
      <c r="Z76" s="90">
        <v>47.4</v>
      </c>
      <c r="AA76" s="117">
        <v>-1.2999999999999972</v>
      </c>
      <c r="AB76" s="118">
        <v>-2.7426160337552683</v>
      </c>
      <c r="AD76" s="83"/>
      <c r="AE76" s="94" t="s">
        <v>14</v>
      </c>
      <c r="AF76" s="85">
        <v>12728</v>
      </c>
      <c r="AG76" s="90">
        <v>99.4</v>
      </c>
      <c r="AH76" s="87">
        <v>50371</v>
      </c>
      <c r="AI76" s="90">
        <v>99.4</v>
      </c>
      <c r="AJ76" s="117">
        <v>0</v>
      </c>
      <c r="AK76" s="118">
        <v>0</v>
      </c>
      <c r="AM76" s="83"/>
      <c r="AN76" s="94" t="s">
        <v>14</v>
      </c>
      <c r="AO76" s="85">
        <v>0</v>
      </c>
      <c r="AP76" s="90">
        <v>0</v>
      </c>
      <c r="AQ76" s="87">
        <v>0</v>
      </c>
      <c r="AR76" s="90">
        <v>0</v>
      </c>
      <c r="AS76" s="117">
        <v>0</v>
      </c>
      <c r="AT76" s="118" t="s">
        <v>66</v>
      </c>
      <c r="AV76" s="83"/>
      <c r="AW76" s="94" t="s">
        <v>14</v>
      </c>
      <c r="AX76" s="85">
        <v>737</v>
      </c>
      <c r="AY76" s="90">
        <v>41.1</v>
      </c>
      <c r="AZ76" s="87">
        <v>5214</v>
      </c>
      <c r="BA76" s="90">
        <v>41.8</v>
      </c>
      <c r="BB76" s="117">
        <v>-0.69999999999999574</v>
      </c>
      <c r="BC76" s="118">
        <v>-1.6746411483253489</v>
      </c>
      <c r="BE76" s="83"/>
      <c r="BF76" s="94" t="s">
        <v>14</v>
      </c>
      <c r="BG76" s="85">
        <v>569</v>
      </c>
      <c r="BH76" s="90">
        <v>28.7</v>
      </c>
      <c r="BI76" s="87">
        <v>2972</v>
      </c>
      <c r="BJ76" s="90">
        <v>31.9</v>
      </c>
      <c r="BK76" s="117">
        <v>-3.1999999999999993</v>
      </c>
      <c r="BL76" s="118">
        <v>-10.031347962382444</v>
      </c>
      <c r="BN76" s="83"/>
      <c r="BO76" s="94" t="s">
        <v>14</v>
      </c>
      <c r="BP76" s="85">
        <v>612</v>
      </c>
      <c r="BQ76" s="90">
        <v>22</v>
      </c>
      <c r="BR76" s="87">
        <v>2279</v>
      </c>
      <c r="BS76" s="90">
        <v>24.9</v>
      </c>
      <c r="BT76" s="117">
        <v>-2.8999999999999986</v>
      </c>
      <c r="BU76" s="118">
        <v>-11.646586345381522</v>
      </c>
      <c r="BW76" s="83"/>
      <c r="BX76" s="94" t="s">
        <v>14</v>
      </c>
      <c r="BY76" s="85">
        <v>4306</v>
      </c>
      <c r="BZ76" s="90">
        <v>43.9</v>
      </c>
      <c r="CA76" s="87">
        <v>10046</v>
      </c>
      <c r="CB76" s="90">
        <v>43.5</v>
      </c>
      <c r="CC76" s="117">
        <v>0.39999999999999858</v>
      </c>
      <c r="CD76" s="118">
        <v>0.91954022988505413</v>
      </c>
      <c r="CF76" s="83"/>
      <c r="CG76" s="94" t="s">
        <v>14</v>
      </c>
      <c r="CH76" s="85">
        <v>863</v>
      </c>
      <c r="CI76" s="90">
        <v>54.1</v>
      </c>
      <c r="CJ76" s="87">
        <v>7017</v>
      </c>
      <c r="CK76" s="90">
        <v>51.7</v>
      </c>
      <c r="CL76" s="117">
        <v>2.3999999999999986</v>
      </c>
      <c r="CM76" s="118">
        <v>4.6421663442940009</v>
      </c>
      <c r="CO76" s="83"/>
      <c r="CP76" s="94" t="s">
        <v>14</v>
      </c>
      <c r="CQ76" s="85">
        <v>3461</v>
      </c>
      <c r="CR76" s="90">
        <v>100</v>
      </c>
      <c r="CS76" s="87">
        <v>18367</v>
      </c>
      <c r="CT76" s="90">
        <v>100</v>
      </c>
      <c r="CU76" s="117">
        <v>0</v>
      </c>
      <c r="CV76" s="118">
        <v>0</v>
      </c>
      <c r="CX76" s="83"/>
      <c r="CY76" s="94" t="s">
        <v>14</v>
      </c>
      <c r="CZ76" s="85">
        <v>321</v>
      </c>
      <c r="DA76" s="90">
        <v>26.1</v>
      </c>
      <c r="DB76" s="87">
        <v>2072</v>
      </c>
      <c r="DC76" s="90">
        <v>26.1</v>
      </c>
      <c r="DD76" s="117">
        <v>0</v>
      </c>
      <c r="DE76" s="118">
        <v>0</v>
      </c>
    </row>
    <row r="77" spans="1:109" s="82" customFormat="1" ht="17.100000000000001" customHeight="1" x14ac:dyDescent="0.25">
      <c r="C77" s="83"/>
      <c r="D77" s="94"/>
      <c r="E77" s="109"/>
      <c r="G77" s="110"/>
      <c r="H77" s="111"/>
      <c r="I77" s="112"/>
      <c r="J77" s="113"/>
      <c r="L77" s="83"/>
      <c r="M77" s="94"/>
      <c r="N77" s="85"/>
      <c r="O77" s="90"/>
      <c r="P77" s="87"/>
      <c r="Q77" s="90"/>
      <c r="R77" s="117"/>
      <c r="S77" s="118"/>
      <c r="U77" s="83"/>
      <c r="V77" s="94"/>
      <c r="W77" s="85"/>
      <c r="X77" s="90"/>
      <c r="Y77" s="87"/>
      <c r="Z77" s="90"/>
      <c r="AA77" s="117"/>
      <c r="AB77" s="118"/>
      <c r="AD77" s="83"/>
      <c r="AE77" s="94"/>
      <c r="AF77" s="85"/>
      <c r="AG77" s="90"/>
      <c r="AH77" s="87"/>
      <c r="AI77" s="90"/>
      <c r="AJ77" s="117"/>
      <c r="AK77" s="118"/>
      <c r="AM77" s="83"/>
      <c r="AN77" s="94"/>
      <c r="AO77" s="85"/>
      <c r="AP77" s="90"/>
      <c r="AQ77" s="87"/>
      <c r="AR77" s="90"/>
      <c r="AS77" s="117"/>
      <c r="AT77" s="118"/>
      <c r="AV77" s="83"/>
      <c r="AW77" s="94"/>
      <c r="AX77" s="85"/>
      <c r="AY77" s="90"/>
      <c r="AZ77" s="87"/>
      <c r="BA77" s="90"/>
      <c r="BB77" s="117"/>
      <c r="BC77" s="118"/>
      <c r="BE77" s="83"/>
      <c r="BF77" s="94"/>
      <c r="BG77" s="85"/>
      <c r="BH77" s="90"/>
      <c r="BI77" s="87"/>
      <c r="BJ77" s="90"/>
      <c r="BK77" s="117"/>
      <c r="BL77" s="118"/>
      <c r="BN77" s="83"/>
      <c r="BO77" s="94"/>
      <c r="BP77" s="85"/>
      <c r="BQ77" s="90"/>
      <c r="BR77" s="87"/>
      <c r="BS77" s="90"/>
      <c r="BT77" s="117"/>
      <c r="BU77" s="118"/>
      <c r="BW77" s="83"/>
      <c r="BX77" s="94"/>
      <c r="BY77" s="85"/>
      <c r="BZ77" s="90"/>
      <c r="CA77" s="87"/>
      <c r="CB77" s="90"/>
      <c r="CC77" s="117"/>
      <c r="CD77" s="118"/>
      <c r="CF77" s="83"/>
      <c r="CG77" s="94"/>
      <c r="CH77" s="85"/>
      <c r="CI77" s="90"/>
      <c r="CJ77" s="87"/>
      <c r="CK77" s="90"/>
      <c r="CL77" s="117"/>
      <c r="CM77" s="118"/>
      <c r="CO77" s="83"/>
      <c r="CP77" s="94"/>
      <c r="CQ77" s="85"/>
      <c r="CR77" s="90"/>
      <c r="CS77" s="87"/>
      <c r="CT77" s="90"/>
      <c r="CU77" s="117"/>
      <c r="CV77" s="118"/>
      <c r="CX77" s="83"/>
      <c r="CY77" s="94"/>
      <c r="CZ77" s="85"/>
      <c r="DA77" s="90"/>
      <c r="DB77" s="87"/>
      <c r="DC77" s="90"/>
      <c r="DD77" s="117"/>
      <c r="DE77" s="118"/>
    </row>
    <row r="78" spans="1:109" s="82" customFormat="1" ht="17.100000000000001" customHeight="1" x14ac:dyDescent="0.25">
      <c r="C78" s="83"/>
      <c r="D78" s="94" t="s">
        <v>16</v>
      </c>
      <c r="E78" s="82">
        <v>237</v>
      </c>
      <c r="F78" s="82">
        <v>0.4</v>
      </c>
      <c r="G78" s="110">
        <v>10578</v>
      </c>
      <c r="H78" s="111">
        <v>2.4</v>
      </c>
      <c r="I78" s="112">
        <v>-2</v>
      </c>
      <c r="J78" s="113">
        <v>-83.333333333333343</v>
      </c>
      <c r="L78" s="83"/>
      <c r="M78" s="94" t="s">
        <v>16</v>
      </c>
      <c r="N78" s="85">
        <v>6</v>
      </c>
      <c r="O78" s="90">
        <v>0.1</v>
      </c>
      <c r="P78" s="87">
        <v>149</v>
      </c>
      <c r="Q78" s="90">
        <v>0.4</v>
      </c>
      <c r="R78" s="117">
        <v>-0.30000000000000004</v>
      </c>
      <c r="S78" s="118">
        <v>-75.000000000000014</v>
      </c>
      <c r="U78" s="83"/>
      <c r="V78" s="94" t="s">
        <v>16</v>
      </c>
      <c r="W78" s="85">
        <v>0</v>
      </c>
      <c r="X78" s="90">
        <v>0</v>
      </c>
      <c r="Y78" s="87">
        <v>17</v>
      </c>
      <c r="Z78" s="90">
        <v>0.1</v>
      </c>
      <c r="AA78" s="117">
        <v>-0.1</v>
      </c>
      <c r="AB78" s="118">
        <v>-100</v>
      </c>
      <c r="AD78" s="83"/>
      <c r="AE78" s="94" t="s">
        <v>16</v>
      </c>
      <c r="AF78" s="85">
        <v>3</v>
      </c>
      <c r="AG78" s="90">
        <v>0</v>
      </c>
      <c r="AH78" s="87">
        <v>58</v>
      </c>
      <c r="AI78" s="90">
        <v>0.1</v>
      </c>
      <c r="AJ78" s="117">
        <v>-0.1</v>
      </c>
      <c r="AK78" s="118">
        <v>-100</v>
      </c>
      <c r="AM78" s="83"/>
      <c r="AN78" s="94" t="s">
        <v>16</v>
      </c>
      <c r="AO78" s="85">
        <v>0</v>
      </c>
      <c r="AP78" s="90">
        <v>0</v>
      </c>
      <c r="AQ78" s="87">
        <v>0</v>
      </c>
      <c r="AR78" s="90">
        <v>0</v>
      </c>
      <c r="AS78" s="117">
        <v>0</v>
      </c>
      <c r="AT78" s="118" t="s">
        <v>66</v>
      </c>
      <c r="AV78" s="83"/>
      <c r="AW78" s="94" t="s">
        <v>16</v>
      </c>
      <c r="AX78" s="85">
        <v>15</v>
      </c>
      <c r="AY78" s="90">
        <v>0.8</v>
      </c>
      <c r="AZ78" s="87">
        <v>213</v>
      </c>
      <c r="BA78" s="90">
        <v>1.7</v>
      </c>
      <c r="BB78" s="117">
        <v>-0.89999999999999991</v>
      </c>
      <c r="BC78" s="118">
        <v>-52.941176470588239</v>
      </c>
      <c r="BE78" s="83"/>
      <c r="BF78" s="94" t="s">
        <v>16</v>
      </c>
      <c r="BG78" s="85">
        <v>0</v>
      </c>
      <c r="BH78" s="90">
        <v>0</v>
      </c>
      <c r="BI78" s="87">
        <v>9</v>
      </c>
      <c r="BJ78" s="90">
        <v>0.1</v>
      </c>
      <c r="BK78" s="117">
        <v>-0.1</v>
      </c>
      <c r="BL78" s="118">
        <v>-100</v>
      </c>
      <c r="BN78" s="83"/>
      <c r="BO78" s="94" t="s">
        <v>16</v>
      </c>
      <c r="BP78" s="85">
        <v>0</v>
      </c>
      <c r="BQ78" s="90">
        <v>0</v>
      </c>
      <c r="BR78" s="87">
        <v>3</v>
      </c>
      <c r="BS78" s="90">
        <v>0</v>
      </c>
      <c r="BT78" s="117">
        <v>0</v>
      </c>
      <c r="BU78" s="118" t="s">
        <v>66</v>
      </c>
      <c r="BW78" s="83"/>
      <c r="BX78" s="94" t="s">
        <v>16</v>
      </c>
      <c r="BY78" s="85">
        <v>110</v>
      </c>
      <c r="BZ78" s="90">
        <v>1.1000000000000001</v>
      </c>
      <c r="CA78" s="87">
        <v>664</v>
      </c>
      <c r="CB78" s="90">
        <v>2.9</v>
      </c>
      <c r="CC78" s="117">
        <v>-1.7999999999999998</v>
      </c>
      <c r="CD78" s="118">
        <v>-62.068965517241367</v>
      </c>
      <c r="CF78" s="83"/>
      <c r="CG78" s="94" t="s">
        <v>16</v>
      </c>
      <c r="CH78" s="85">
        <v>10</v>
      </c>
      <c r="CI78" s="90">
        <v>0.6</v>
      </c>
      <c r="CJ78" s="87">
        <v>232</v>
      </c>
      <c r="CK78" s="90">
        <v>1.7</v>
      </c>
      <c r="CL78" s="117">
        <v>-1.1000000000000001</v>
      </c>
      <c r="CM78" s="118">
        <v>-64.705882352941174</v>
      </c>
      <c r="CO78" s="83"/>
      <c r="CP78" s="94" t="s">
        <v>16</v>
      </c>
      <c r="CQ78" s="85">
        <v>7</v>
      </c>
      <c r="CR78" s="90">
        <v>0.2</v>
      </c>
      <c r="CS78" s="87">
        <v>349</v>
      </c>
      <c r="CT78" s="90">
        <v>1.9</v>
      </c>
      <c r="CU78" s="117">
        <v>-1.7</v>
      </c>
      <c r="CV78" s="118">
        <v>-89.473684210526315</v>
      </c>
      <c r="CX78" s="83"/>
      <c r="CY78" s="94" t="s">
        <v>16</v>
      </c>
      <c r="CZ78" s="85">
        <v>1</v>
      </c>
      <c r="DA78" s="90">
        <v>0.1</v>
      </c>
      <c r="DB78" s="87">
        <v>25</v>
      </c>
      <c r="DC78" s="90">
        <v>0.3</v>
      </c>
      <c r="DD78" s="117">
        <v>-0.19999999999999998</v>
      </c>
      <c r="DE78" s="118">
        <v>-66.666666666666657</v>
      </c>
    </row>
    <row r="79" spans="1:109" s="82" customFormat="1" ht="17.100000000000001" customHeight="1" x14ac:dyDescent="0.25">
      <c r="C79" s="83"/>
      <c r="D79" s="94" t="s">
        <v>18</v>
      </c>
      <c r="E79" s="82">
        <v>813</v>
      </c>
      <c r="F79" s="82">
        <v>1.4</v>
      </c>
      <c r="G79" s="110">
        <v>23813</v>
      </c>
      <c r="H79" s="111">
        <v>5.3</v>
      </c>
      <c r="I79" s="112">
        <v>-3.9</v>
      </c>
      <c r="J79" s="113">
        <v>-73.584905660377359</v>
      </c>
      <c r="L79" s="83"/>
      <c r="M79" s="94" t="s">
        <v>18</v>
      </c>
      <c r="N79" s="85">
        <v>66</v>
      </c>
      <c r="O79" s="90">
        <v>0.8</v>
      </c>
      <c r="P79" s="87">
        <v>421</v>
      </c>
      <c r="Q79" s="90">
        <v>1.2</v>
      </c>
      <c r="R79" s="117">
        <v>-0.39999999999999991</v>
      </c>
      <c r="S79" s="118">
        <v>-33.333333333333329</v>
      </c>
      <c r="U79" s="83"/>
      <c r="V79" s="94" t="s">
        <v>18</v>
      </c>
      <c r="W79" s="85">
        <v>6</v>
      </c>
      <c r="X79" s="90">
        <v>0.2</v>
      </c>
      <c r="Y79" s="87">
        <v>63</v>
      </c>
      <c r="Z79" s="90">
        <v>0.3</v>
      </c>
      <c r="AA79" s="117">
        <v>-9.9999999999999978E-2</v>
      </c>
      <c r="AB79" s="118">
        <v>-33.333333333333329</v>
      </c>
      <c r="AD79" s="83"/>
      <c r="AE79" s="94" t="s">
        <v>18</v>
      </c>
      <c r="AF79" s="85">
        <v>197</v>
      </c>
      <c r="AG79" s="90">
        <v>1.5</v>
      </c>
      <c r="AH79" s="87">
        <v>1011</v>
      </c>
      <c r="AI79" s="90">
        <v>2</v>
      </c>
      <c r="AJ79" s="117">
        <v>-0.5</v>
      </c>
      <c r="AK79" s="118">
        <v>-25</v>
      </c>
      <c r="AM79" s="83"/>
      <c r="AN79" s="94" t="s">
        <v>18</v>
      </c>
      <c r="AO79" s="85">
        <v>0</v>
      </c>
      <c r="AP79" s="90">
        <v>0</v>
      </c>
      <c r="AQ79" s="87">
        <v>2</v>
      </c>
      <c r="AR79" s="90">
        <v>0</v>
      </c>
      <c r="AS79" s="117">
        <v>0</v>
      </c>
      <c r="AT79" s="118" t="s">
        <v>66</v>
      </c>
      <c r="AV79" s="83"/>
      <c r="AW79" s="94" t="s">
        <v>18</v>
      </c>
      <c r="AX79" s="85">
        <v>56</v>
      </c>
      <c r="AY79" s="90">
        <v>3.1</v>
      </c>
      <c r="AZ79" s="87">
        <v>599</v>
      </c>
      <c r="BA79" s="90">
        <v>4.8</v>
      </c>
      <c r="BB79" s="117">
        <v>-1.6999999999999997</v>
      </c>
      <c r="BC79" s="118">
        <v>-35.416666666666664</v>
      </c>
      <c r="BE79" s="83"/>
      <c r="BF79" s="94" t="s">
        <v>18</v>
      </c>
      <c r="BG79" s="85">
        <v>8</v>
      </c>
      <c r="BH79" s="90">
        <v>0.4</v>
      </c>
      <c r="BI79" s="87">
        <v>57</v>
      </c>
      <c r="BJ79" s="90">
        <v>0.6</v>
      </c>
      <c r="BK79" s="117">
        <v>-0.19999999999999996</v>
      </c>
      <c r="BL79" s="118">
        <v>-33.333333333333329</v>
      </c>
      <c r="BN79" s="83"/>
      <c r="BO79" s="94" t="s">
        <v>18</v>
      </c>
      <c r="BP79" s="85">
        <v>4</v>
      </c>
      <c r="BQ79" s="90">
        <v>0.1</v>
      </c>
      <c r="BR79" s="87">
        <v>21</v>
      </c>
      <c r="BS79" s="90">
        <v>0.2</v>
      </c>
      <c r="BT79" s="117">
        <v>-0.1</v>
      </c>
      <c r="BU79" s="118">
        <v>-50</v>
      </c>
      <c r="BW79" s="83"/>
      <c r="BX79" s="94" t="s">
        <v>18</v>
      </c>
      <c r="BY79" s="85">
        <v>175</v>
      </c>
      <c r="BZ79" s="90">
        <v>1.8</v>
      </c>
      <c r="CA79" s="87">
        <v>798</v>
      </c>
      <c r="CB79" s="90">
        <v>3.5</v>
      </c>
      <c r="CC79" s="117">
        <v>-1.7</v>
      </c>
      <c r="CD79" s="118">
        <v>-48.571428571428569</v>
      </c>
      <c r="CF79" s="83"/>
      <c r="CG79" s="94" t="s">
        <v>18</v>
      </c>
      <c r="CH79" s="85">
        <v>56</v>
      </c>
      <c r="CI79" s="90">
        <v>3.5</v>
      </c>
      <c r="CJ79" s="87">
        <v>824</v>
      </c>
      <c r="CK79" s="90">
        <v>6.1</v>
      </c>
      <c r="CL79" s="117">
        <v>-2.5999999999999996</v>
      </c>
      <c r="CM79" s="118">
        <v>-42.622950819672127</v>
      </c>
      <c r="CO79" s="83"/>
      <c r="CP79" s="94" t="s">
        <v>18</v>
      </c>
      <c r="CQ79" s="85">
        <v>99</v>
      </c>
      <c r="CR79" s="90">
        <v>2.9</v>
      </c>
      <c r="CS79" s="87">
        <v>1123</v>
      </c>
      <c r="CT79" s="90">
        <v>6.1</v>
      </c>
      <c r="CU79" s="117">
        <v>-3.1999999999999997</v>
      </c>
      <c r="CV79" s="118">
        <v>-52.459016393442624</v>
      </c>
      <c r="CX79" s="83"/>
      <c r="CY79" s="94" t="s">
        <v>18</v>
      </c>
      <c r="CZ79" s="85">
        <v>5</v>
      </c>
      <c r="DA79" s="90">
        <v>0.4</v>
      </c>
      <c r="DB79" s="87">
        <v>60</v>
      </c>
      <c r="DC79" s="90">
        <v>0.8</v>
      </c>
      <c r="DD79" s="117">
        <v>-0.4</v>
      </c>
      <c r="DE79" s="118">
        <v>-50</v>
      </c>
    </row>
    <row r="80" spans="1:109" s="82" customFormat="1" ht="17.100000000000001" customHeight="1" x14ac:dyDescent="0.25">
      <c r="C80" s="83"/>
      <c r="D80" s="94" t="s">
        <v>19</v>
      </c>
      <c r="E80" s="130">
        <v>5509</v>
      </c>
      <c r="F80" s="82">
        <v>9.5</v>
      </c>
      <c r="G80" s="110">
        <v>48559</v>
      </c>
      <c r="H80" s="111">
        <v>10.9</v>
      </c>
      <c r="I80" s="112">
        <v>-1.4000000000000004</v>
      </c>
      <c r="J80" s="113">
        <v>-12.844036697247709</v>
      </c>
      <c r="L80" s="83"/>
      <c r="M80" s="94" t="s">
        <v>19</v>
      </c>
      <c r="N80" s="85">
        <v>397</v>
      </c>
      <c r="O80" s="90">
        <v>5</v>
      </c>
      <c r="P80" s="87">
        <v>2157</v>
      </c>
      <c r="Q80" s="90">
        <v>6</v>
      </c>
      <c r="R80" s="117">
        <v>-1</v>
      </c>
      <c r="S80" s="118">
        <v>-16.666666666666664</v>
      </c>
      <c r="U80" s="83"/>
      <c r="V80" s="94" t="s">
        <v>19</v>
      </c>
      <c r="W80" s="85">
        <v>100</v>
      </c>
      <c r="X80" s="90">
        <v>2.7</v>
      </c>
      <c r="Y80" s="87">
        <v>828</v>
      </c>
      <c r="Z80" s="90">
        <v>3.8</v>
      </c>
      <c r="AA80" s="117">
        <v>-1.0999999999999996</v>
      </c>
      <c r="AB80" s="118">
        <v>-28.947368421052623</v>
      </c>
      <c r="AD80" s="83"/>
      <c r="AE80" s="94" t="s">
        <v>19</v>
      </c>
      <c r="AF80" s="85">
        <v>2680</v>
      </c>
      <c r="AG80" s="90">
        <v>20.9</v>
      </c>
      <c r="AH80" s="87">
        <v>10800</v>
      </c>
      <c r="AI80" s="90">
        <v>21.3</v>
      </c>
      <c r="AJ80" s="117">
        <v>-0.40000000000000213</v>
      </c>
      <c r="AK80" s="118">
        <v>-1.8779342723004795</v>
      </c>
      <c r="AM80" s="83"/>
      <c r="AN80" s="94" t="s">
        <v>19</v>
      </c>
      <c r="AO80" s="85">
        <v>51</v>
      </c>
      <c r="AP80" s="90">
        <v>0.9</v>
      </c>
      <c r="AQ80" s="87">
        <v>673</v>
      </c>
      <c r="AR80" s="90">
        <v>1.6</v>
      </c>
      <c r="AS80" s="117">
        <v>-0.70000000000000007</v>
      </c>
      <c r="AT80" s="118">
        <v>-43.75</v>
      </c>
      <c r="AV80" s="83"/>
      <c r="AW80" s="94" t="s">
        <v>19</v>
      </c>
      <c r="AX80" s="85">
        <v>277</v>
      </c>
      <c r="AY80" s="90">
        <v>15.5</v>
      </c>
      <c r="AZ80" s="87">
        <v>2265</v>
      </c>
      <c r="BA80" s="90">
        <v>18.2</v>
      </c>
      <c r="BB80" s="117">
        <v>-2.6999999999999993</v>
      </c>
      <c r="BC80" s="118">
        <v>-14.835164835164832</v>
      </c>
      <c r="BE80" s="83"/>
      <c r="BF80" s="94" t="s">
        <v>19</v>
      </c>
      <c r="BG80" s="85">
        <v>79</v>
      </c>
      <c r="BH80" s="90">
        <v>4</v>
      </c>
      <c r="BI80" s="87">
        <v>521</v>
      </c>
      <c r="BJ80" s="90">
        <v>5.6</v>
      </c>
      <c r="BK80" s="117">
        <v>-1.5999999999999996</v>
      </c>
      <c r="BL80" s="118">
        <v>-28.571428571428566</v>
      </c>
      <c r="BN80" s="83"/>
      <c r="BO80" s="94" t="s">
        <v>19</v>
      </c>
      <c r="BP80" s="85">
        <v>38</v>
      </c>
      <c r="BQ80" s="90">
        <v>1.4</v>
      </c>
      <c r="BR80" s="87">
        <v>262</v>
      </c>
      <c r="BS80" s="90">
        <v>2.9</v>
      </c>
      <c r="BT80" s="117">
        <v>-1.5</v>
      </c>
      <c r="BU80" s="118">
        <v>-51.724137931034484</v>
      </c>
      <c r="BW80" s="83"/>
      <c r="BX80" s="94" t="s">
        <v>19</v>
      </c>
      <c r="BY80" s="85">
        <v>779</v>
      </c>
      <c r="BZ80" s="90">
        <v>7.9</v>
      </c>
      <c r="CA80" s="87">
        <v>2593</v>
      </c>
      <c r="CB80" s="90">
        <v>11.2</v>
      </c>
      <c r="CC80" s="117">
        <v>-3.2999999999999989</v>
      </c>
      <c r="CD80" s="118">
        <v>-29.464285714285705</v>
      </c>
      <c r="CF80" s="83"/>
      <c r="CG80" s="94" t="s">
        <v>19</v>
      </c>
      <c r="CH80" s="85">
        <v>221</v>
      </c>
      <c r="CI80" s="90">
        <v>13.9</v>
      </c>
      <c r="CJ80" s="87">
        <v>2655</v>
      </c>
      <c r="CK80" s="90">
        <v>19.600000000000001</v>
      </c>
      <c r="CL80" s="117">
        <v>-5.7000000000000011</v>
      </c>
      <c r="CM80" s="118">
        <v>-29.081632653061227</v>
      </c>
      <c r="CO80" s="83"/>
      <c r="CP80" s="94" t="s">
        <v>19</v>
      </c>
      <c r="CQ80" s="85">
        <v>310</v>
      </c>
      <c r="CR80" s="90">
        <v>9</v>
      </c>
      <c r="CS80" s="87">
        <v>2769</v>
      </c>
      <c r="CT80" s="90">
        <v>15.1</v>
      </c>
      <c r="CU80" s="117">
        <v>-6.1</v>
      </c>
      <c r="CV80" s="118">
        <v>-40.397350993377486</v>
      </c>
      <c r="CX80" s="83"/>
      <c r="CY80" s="94" t="s">
        <v>19</v>
      </c>
      <c r="CZ80" s="85">
        <v>43</v>
      </c>
      <c r="DA80" s="90">
        <v>3.5</v>
      </c>
      <c r="DB80" s="87">
        <v>437</v>
      </c>
      <c r="DC80" s="90">
        <v>5.5</v>
      </c>
      <c r="DD80" s="117">
        <v>-2</v>
      </c>
      <c r="DE80" s="118">
        <v>-36.363636363636367</v>
      </c>
    </row>
    <row r="81" spans="3:109" s="82" customFormat="1" ht="17.100000000000001" customHeight="1" x14ac:dyDescent="0.25">
      <c r="C81" s="83"/>
      <c r="D81" s="94" t="s">
        <v>20</v>
      </c>
      <c r="E81" s="130">
        <v>17751</v>
      </c>
      <c r="F81" s="82">
        <v>30.7</v>
      </c>
      <c r="G81" s="110">
        <v>115150</v>
      </c>
      <c r="H81" s="111">
        <v>25.8</v>
      </c>
      <c r="I81" s="112">
        <v>4.8999999999999986</v>
      </c>
      <c r="J81" s="113">
        <v>18.992248062015499</v>
      </c>
      <c r="L81" s="83"/>
      <c r="M81" s="94" t="s">
        <v>20</v>
      </c>
      <c r="N81" s="85">
        <v>2181</v>
      </c>
      <c r="O81" s="90">
        <v>27.4</v>
      </c>
      <c r="P81" s="87">
        <v>9688</v>
      </c>
      <c r="Q81" s="90">
        <v>27.1</v>
      </c>
      <c r="R81" s="117">
        <v>0.29999999999999716</v>
      </c>
      <c r="S81" s="118">
        <v>1.1070110701106906</v>
      </c>
      <c r="U81" s="83"/>
      <c r="V81" s="94" t="s">
        <v>20</v>
      </c>
      <c r="W81" s="85">
        <v>1073</v>
      </c>
      <c r="X81" s="90">
        <v>28.9</v>
      </c>
      <c r="Y81" s="87">
        <v>5983</v>
      </c>
      <c r="Z81" s="90">
        <v>27.5</v>
      </c>
      <c r="AA81" s="117">
        <v>1.3999999999999986</v>
      </c>
      <c r="AB81" s="118">
        <v>5.0909090909090855</v>
      </c>
      <c r="AD81" s="83"/>
      <c r="AE81" s="94" t="s">
        <v>20</v>
      </c>
      <c r="AF81" s="85">
        <v>5216</v>
      </c>
      <c r="AG81" s="90">
        <v>40.700000000000003</v>
      </c>
      <c r="AH81" s="87">
        <v>17734</v>
      </c>
      <c r="AI81" s="90">
        <v>35</v>
      </c>
      <c r="AJ81" s="117">
        <v>5.7000000000000028</v>
      </c>
      <c r="AK81" s="118">
        <v>16.285714285714295</v>
      </c>
      <c r="AM81" s="83"/>
      <c r="AN81" s="94" t="s">
        <v>20</v>
      </c>
      <c r="AO81" s="85">
        <v>1379</v>
      </c>
      <c r="AP81" s="90">
        <v>25.2</v>
      </c>
      <c r="AQ81" s="87">
        <v>12650</v>
      </c>
      <c r="AR81" s="90">
        <v>29.3</v>
      </c>
      <c r="AS81" s="117">
        <v>-4.1000000000000014</v>
      </c>
      <c r="AT81" s="118">
        <v>-13.993174061433452</v>
      </c>
      <c r="AV81" s="83"/>
      <c r="AW81" s="94" t="s">
        <v>20</v>
      </c>
      <c r="AX81" s="85">
        <v>668</v>
      </c>
      <c r="AY81" s="90">
        <v>37.299999999999997</v>
      </c>
      <c r="AZ81" s="87">
        <v>4761</v>
      </c>
      <c r="BA81" s="90">
        <v>38.200000000000003</v>
      </c>
      <c r="BB81" s="117">
        <v>-0.90000000000000568</v>
      </c>
      <c r="BC81" s="118">
        <v>-2.3560209424083918</v>
      </c>
      <c r="BE81" s="83"/>
      <c r="BF81" s="94" t="s">
        <v>20</v>
      </c>
      <c r="BG81" s="85">
        <v>522</v>
      </c>
      <c r="BH81" s="90">
        <v>26.3</v>
      </c>
      <c r="BI81" s="87">
        <v>2611</v>
      </c>
      <c r="BJ81" s="90">
        <v>28</v>
      </c>
      <c r="BK81" s="117">
        <v>-1.6999999999999993</v>
      </c>
      <c r="BL81" s="118">
        <v>-6.0714285714285685</v>
      </c>
      <c r="BN81" s="83"/>
      <c r="BO81" s="94" t="s">
        <v>20</v>
      </c>
      <c r="BP81" s="85">
        <v>409</v>
      </c>
      <c r="BQ81" s="90">
        <v>14.7</v>
      </c>
      <c r="BR81" s="87">
        <v>1740</v>
      </c>
      <c r="BS81" s="90">
        <v>19</v>
      </c>
      <c r="BT81" s="117">
        <v>-4.3000000000000007</v>
      </c>
      <c r="BU81" s="118">
        <v>-22.631578947368425</v>
      </c>
      <c r="BW81" s="83"/>
      <c r="BX81" s="94" t="s">
        <v>20</v>
      </c>
      <c r="BY81" s="85">
        <v>2723</v>
      </c>
      <c r="BZ81" s="90">
        <v>27.7</v>
      </c>
      <c r="CA81" s="87">
        <v>6457</v>
      </c>
      <c r="CB81" s="90">
        <v>28</v>
      </c>
      <c r="CC81" s="117">
        <v>-0.30000000000000071</v>
      </c>
      <c r="CD81" s="118">
        <v>-1.0714285714285741</v>
      </c>
      <c r="CF81" s="83"/>
      <c r="CG81" s="94" t="s">
        <v>20</v>
      </c>
      <c r="CH81" s="85">
        <v>417</v>
      </c>
      <c r="CI81" s="90">
        <v>26.2</v>
      </c>
      <c r="CJ81" s="87">
        <v>3850</v>
      </c>
      <c r="CK81" s="90">
        <v>28.4</v>
      </c>
      <c r="CL81" s="117">
        <v>-2.1999999999999993</v>
      </c>
      <c r="CM81" s="118">
        <v>-7.7464788732394343</v>
      </c>
      <c r="CO81" s="83"/>
      <c r="CP81" s="94" t="s">
        <v>20</v>
      </c>
      <c r="CQ81" s="85">
        <v>1209</v>
      </c>
      <c r="CR81" s="90">
        <v>34.9</v>
      </c>
      <c r="CS81" s="87">
        <v>6107</v>
      </c>
      <c r="CT81" s="90">
        <v>33.200000000000003</v>
      </c>
      <c r="CU81" s="117">
        <v>1.6999999999999957</v>
      </c>
      <c r="CV81" s="118">
        <v>5.1204819277108298</v>
      </c>
      <c r="CX81" s="83"/>
      <c r="CY81" s="94" t="s">
        <v>20</v>
      </c>
      <c r="CZ81" s="85">
        <v>243</v>
      </c>
      <c r="DA81" s="90">
        <v>19.8</v>
      </c>
      <c r="DB81" s="87">
        <v>1952</v>
      </c>
      <c r="DC81" s="90">
        <v>24.5</v>
      </c>
      <c r="DD81" s="117">
        <v>-4.6999999999999993</v>
      </c>
      <c r="DE81" s="118">
        <v>-19.183673469387752</v>
      </c>
    </row>
    <row r="82" spans="3:109" s="82" customFormat="1" ht="17.100000000000001" customHeight="1" x14ac:dyDescent="0.25">
      <c r="C82" s="83"/>
      <c r="D82" s="94" t="s">
        <v>21</v>
      </c>
      <c r="E82" s="130">
        <v>19756</v>
      </c>
      <c r="F82" s="82">
        <v>34.1</v>
      </c>
      <c r="G82" s="110">
        <v>117520</v>
      </c>
      <c r="H82" s="111">
        <v>26.4</v>
      </c>
      <c r="I82" s="112">
        <v>7.7000000000000028</v>
      </c>
      <c r="J82" s="113">
        <v>29.166666666666679</v>
      </c>
      <c r="L82" s="83"/>
      <c r="M82" s="94" t="s">
        <v>21</v>
      </c>
      <c r="N82" s="85">
        <v>2900</v>
      </c>
      <c r="O82" s="90">
        <v>36.4</v>
      </c>
      <c r="P82" s="87">
        <v>11166</v>
      </c>
      <c r="Q82" s="90">
        <v>31.2</v>
      </c>
      <c r="R82" s="117">
        <v>5.1999999999999993</v>
      </c>
      <c r="S82" s="118">
        <v>16.666666666666664</v>
      </c>
      <c r="U82" s="83"/>
      <c r="V82" s="94" t="s">
        <v>21</v>
      </c>
      <c r="W82" s="85">
        <v>1596</v>
      </c>
      <c r="X82" s="90">
        <v>43</v>
      </c>
      <c r="Y82" s="87">
        <v>7886</v>
      </c>
      <c r="Z82" s="90">
        <v>36.200000000000003</v>
      </c>
      <c r="AA82" s="117">
        <v>6.7999999999999972</v>
      </c>
      <c r="AB82" s="118">
        <v>18.784530386740322</v>
      </c>
      <c r="AD82" s="83"/>
      <c r="AE82" s="94" t="s">
        <v>21</v>
      </c>
      <c r="AF82" s="85">
        <v>3177</v>
      </c>
      <c r="AG82" s="90">
        <v>24.8</v>
      </c>
      <c r="AH82" s="87">
        <v>10611</v>
      </c>
      <c r="AI82" s="90">
        <v>20.9</v>
      </c>
      <c r="AJ82" s="117">
        <v>3.9000000000000021</v>
      </c>
      <c r="AK82" s="118">
        <v>18.660287081339725</v>
      </c>
      <c r="AM82" s="83"/>
      <c r="AN82" s="94" t="s">
        <v>21</v>
      </c>
      <c r="AO82" s="85">
        <v>2630</v>
      </c>
      <c r="AP82" s="90">
        <v>48</v>
      </c>
      <c r="AQ82" s="87">
        <v>17289</v>
      </c>
      <c r="AR82" s="90">
        <v>40.1</v>
      </c>
      <c r="AS82" s="117">
        <v>7.8999999999999986</v>
      </c>
      <c r="AT82" s="118">
        <v>19.700748129675809</v>
      </c>
      <c r="AV82" s="83"/>
      <c r="AW82" s="94" t="s">
        <v>21</v>
      </c>
      <c r="AX82" s="85">
        <v>504</v>
      </c>
      <c r="AY82" s="90">
        <v>28.1</v>
      </c>
      <c r="AZ82" s="87">
        <v>2804</v>
      </c>
      <c r="BA82" s="90">
        <v>22.5</v>
      </c>
      <c r="BB82" s="117">
        <v>5.6000000000000014</v>
      </c>
      <c r="BC82" s="118">
        <v>24.888888888888896</v>
      </c>
      <c r="BE82" s="83"/>
      <c r="BF82" s="94" t="s">
        <v>21</v>
      </c>
      <c r="BG82" s="85">
        <v>755</v>
      </c>
      <c r="BH82" s="90">
        <v>38.1</v>
      </c>
      <c r="BI82" s="87">
        <v>2947</v>
      </c>
      <c r="BJ82" s="90">
        <v>31.6</v>
      </c>
      <c r="BK82" s="117">
        <v>6.5</v>
      </c>
      <c r="BL82" s="118">
        <v>20.569620253164555</v>
      </c>
      <c r="BN82" s="83"/>
      <c r="BO82" s="94" t="s">
        <v>21</v>
      </c>
      <c r="BP82" s="85">
        <v>932</v>
      </c>
      <c r="BQ82" s="90">
        <v>33.4</v>
      </c>
      <c r="BR82" s="87">
        <v>2985</v>
      </c>
      <c r="BS82" s="90">
        <v>32.6</v>
      </c>
      <c r="BT82" s="117">
        <v>0.79999999999999716</v>
      </c>
      <c r="BU82" s="118">
        <v>2.4539877300613409</v>
      </c>
      <c r="BW82" s="83"/>
      <c r="BX82" s="94" t="s">
        <v>21</v>
      </c>
      <c r="BY82" s="85">
        <v>3513</v>
      </c>
      <c r="BZ82" s="90">
        <v>35.799999999999997</v>
      </c>
      <c r="CA82" s="87">
        <v>6386</v>
      </c>
      <c r="CB82" s="90">
        <v>27.7</v>
      </c>
      <c r="CC82" s="117">
        <v>8.0999999999999979</v>
      </c>
      <c r="CD82" s="118">
        <v>29.241877256317682</v>
      </c>
      <c r="CF82" s="83"/>
      <c r="CG82" s="94" t="s">
        <v>21</v>
      </c>
      <c r="CH82" s="85">
        <v>456</v>
      </c>
      <c r="CI82" s="90">
        <v>28.6</v>
      </c>
      <c r="CJ82" s="87">
        <v>2941</v>
      </c>
      <c r="CK82" s="90">
        <v>21.7</v>
      </c>
      <c r="CL82" s="117">
        <v>6.9000000000000021</v>
      </c>
      <c r="CM82" s="118">
        <v>31.797235023041488</v>
      </c>
      <c r="CO82" s="83"/>
      <c r="CP82" s="94" t="s">
        <v>21</v>
      </c>
      <c r="CQ82" s="85">
        <v>1138</v>
      </c>
      <c r="CR82" s="90">
        <v>32.9</v>
      </c>
      <c r="CS82" s="87">
        <v>4611</v>
      </c>
      <c r="CT82" s="90">
        <v>25.1</v>
      </c>
      <c r="CU82" s="117">
        <v>7.7999999999999972</v>
      </c>
      <c r="CV82" s="118">
        <v>31.075697211155369</v>
      </c>
      <c r="CX82" s="83"/>
      <c r="CY82" s="94" t="s">
        <v>21</v>
      </c>
      <c r="CZ82" s="85">
        <v>433</v>
      </c>
      <c r="DA82" s="90">
        <v>35.299999999999997</v>
      </c>
      <c r="DB82" s="87">
        <v>2609</v>
      </c>
      <c r="DC82" s="90">
        <v>32.799999999999997</v>
      </c>
      <c r="DD82" s="117">
        <v>2.5</v>
      </c>
      <c r="DE82" s="118">
        <v>7.6219512195121961</v>
      </c>
    </row>
    <row r="83" spans="3:109" s="82" customFormat="1" ht="17.100000000000001" customHeight="1" x14ac:dyDescent="0.25">
      <c r="C83" s="83"/>
      <c r="D83" s="94" t="s">
        <v>22</v>
      </c>
      <c r="E83" s="130">
        <v>13840</v>
      </c>
      <c r="F83" s="82">
        <v>23.9</v>
      </c>
      <c r="G83" s="110">
        <v>130043</v>
      </c>
      <c r="H83" s="111">
        <v>29.2</v>
      </c>
      <c r="I83" s="112">
        <v>-5.3000000000000007</v>
      </c>
      <c r="J83" s="113">
        <v>-18.150684931506852</v>
      </c>
      <c r="L83" s="83"/>
      <c r="M83" s="94" t="s">
        <v>22</v>
      </c>
      <c r="N83" s="85">
        <v>2419</v>
      </c>
      <c r="O83" s="90">
        <v>30.4</v>
      </c>
      <c r="P83" s="87">
        <v>12173</v>
      </c>
      <c r="Q83" s="90">
        <v>34</v>
      </c>
      <c r="R83" s="117">
        <v>-3.6000000000000014</v>
      </c>
      <c r="S83" s="118">
        <v>-10.58823529411765</v>
      </c>
      <c r="U83" s="83"/>
      <c r="V83" s="94" t="s">
        <v>22</v>
      </c>
      <c r="W83" s="85">
        <v>939</v>
      </c>
      <c r="X83" s="90">
        <v>25.3</v>
      </c>
      <c r="Y83" s="87">
        <v>6983</v>
      </c>
      <c r="Z83" s="90">
        <v>32.1</v>
      </c>
      <c r="AA83" s="117">
        <v>-6.8000000000000007</v>
      </c>
      <c r="AB83" s="118">
        <v>-21.18380062305296</v>
      </c>
      <c r="AD83" s="83"/>
      <c r="AE83" s="94" t="s">
        <v>22</v>
      </c>
      <c r="AF83" s="85">
        <v>1535</v>
      </c>
      <c r="AG83" s="90">
        <v>12</v>
      </c>
      <c r="AH83" s="87">
        <v>10482</v>
      </c>
      <c r="AI83" s="90">
        <v>20.7</v>
      </c>
      <c r="AJ83" s="117">
        <v>-8.6999999999999993</v>
      </c>
      <c r="AK83" s="118">
        <v>-42.028985507246375</v>
      </c>
      <c r="AM83" s="83"/>
      <c r="AN83" s="94" t="s">
        <v>22</v>
      </c>
      <c r="AO83" s="85">
        <v>1421</v>
      </c>
      <c r="AP83" s="90">
        <v>25.9</v>
      </c>
      <c r="AQ83" s="87">
        <v>12517</v>
      </c>
      <c r="AR83" s="90">
        <v>29</v>
      </c>
      <c r="AS83" s="117">
        <v>-3.1000000000000014</v>
      </c>
      <c r="AT83" s="118">
        <v>-10.689655172413797</v>
      </c>
      <c r="AV83" s="83"/>
      <c r="AW83" s="94" t="s">
        <v>22</v>
      </c>
      <c r="AX83" s="85">
        <v>272</v>
      </c>
      <c r="AY83" s="90">
        <v>15.2</v>
      </c>
      <c r="AZ83" s="87">
        <v>1836</v>
      </c>
      <c r="BA83" s="90">
        <v>14.7</v>
      </c>
      <c r="BB83" s="117">
        <v>0.5</v>
      </c>
      <c r="BC83" s="118">
        <v>3.4013605442176873</v>
      </c>
      <c r="BE83" s="83"/>
      <c r="BF83" s="94" t="s">
        <v>22</v>
      </c>
      <c r="BG83" s="85">
        <v>618</v>
      </c>
      <c r="BH83" s="90">
        <v>31.2</v>
      </c>
      <c r="BI83" s="87">
        <v>3176</v>
      </c>
      <c r="BJ83" s="90">
        <v>34.1</v>
      </c>
      <c r="BK83" s="117">
        <v>-2.9000000000000021</v>
      </c>
      <c r="BL83" s="118">
        <v>-8.5043988269794788</v>
      </c>
      <c r="BN83" s="83"/>
      <c r="BO83" s="94" t="s">
        <v>22</v>
      </c>
      <c r="BP83" s="85">
        <v>1405</v>
      </c>
      <c r="BQ83" s="90">
        <v>50.4</v>
      </c>
      <c r="BR83" s="87">
        <v>4135</v>
      </c>
      <c r="BS83" s="90">
        <v>45.2</v>
      </c>
      <c r="BT83" s="117">
        <v>5.1999999999999957</v>
      </c>
      <c r="BU83" s="118">
        <v>11.504424778761052</v>
      </c>
      <c r="BW83" s="83"/>
      <c r="BX83" s="94" t="s">
        <v>22</v>
      </c>
      <c r="BY83" s="85">
        <v>2517</v>
      </c>
      <c r="BZ83" s="90">
        <v>25.6</v>
      </c>
      <c r="CA83" s="87">
        <v>6195</v>
      </c>
      <c r="CB83" s="90">
        <v>26.8</v>
      </c>
      <c r="CC83" s="117">
        <v>-1.1999999999999993</v>
      </c>
      <c r="CD83" s="118">
        <v>-4.4776119402985044</v>
      </c>
      <c r="CF83" s="83"/>
      <c r="CG83" s="94" t="s">
        <v>22</v>
      </c>
      <c r="CH83" s="85">
        <v>434</v>
      </c>
      <c r="CI83" s="90">
        <v>27.2</v>
      </c>
      <c r="CJ83" s="87">
        <v>3070</v>
      </c>
      <c r="CK83" s="90">
        <v>22.6</v>
      </c>
      <c r="CL83" s="117">
        <v>4.5999999999999979</v>
      </c>
      <c r="CM83" s="118">
        <v>20.353982300884947</v>
      </c>
      <c r="CO83" s="83"/>
      <c r="CP83" s="94" t="s">
        <v>22</v>
      </c>
      <c r="CQ83" s="85">
        <v>698</v>
      </c>
      <c r="CR83" s="90">
        <v>20.2</v>
      </c>
      <c r="CS83" s="87">
        <v>3408</v>
      </c>
      <c r="CT83" s="90">
        <v>18.600000000000001</v>
      </c>
      <c r="CU83" s="117">
        <v>1.5999999999999979</v>
      </c>
      <c r="CV83" s="118">
        <v>8.6021505376343974</v>
      </c>
      <c r="CX83" s="83"/>
      <c r="CY83" s="94" t="s">
        <v>22</v>
      </c>
      <c r="CZ83" s="85">
        <v>503</v>
      </c>
      <c r="DA83" s="90">
        <v>41</v>
      </c>
      <c r="DB83" s="87">
        <v>2870</v>
      </c>
      <c r="DC83" s="90">
        <v>36.1</v>
      </c>
      <c r="DD83" s="117">
        <v>4.8999999999999986</v>
      </c>
      <c r="DE83" s="118">
        <v>13.573407202216062</v>
      </c>
    </row>
    <row r="84" spans="3:109" s="82" customFormat="1" ht="17.100000000000001" customHeight="1" x14ac:dyDescent="0.25">
      <c r="C84" s="83"/>
      <c r="D84" s="94"/>
      <c r="E84" s="130"/>
      <c r="G84" s="110"/>
      <c r="H84" s="111"/>
      <c r="I84" s="112"/>
      <c r="J84" s="113"/>
      <c r="L84" s="83"/>
      <c r="M84" s="94"/>
      <c r="N84" s="85"/>
      <c r="O84" s="90"/>
      <c r="P84" s="87"/>
      <c r="Q84" s="90"/>
      <c r="R84" s="117"/>
      <c r="S84" s="118"/>
      <c r="U84" s="83"/>
      <c r="V84" s="94"/>
      <c r="W84" s="85"/>
      <c r="X84" s="90"/>
      <c r="Y84" s="87"/>
      <c r="Z84" s="90"/>
      <c r="AA84" s="117"/>
      <c r="AB84" s="118"/>
      <c r="AD84" s="83"/>
      <c r="AE84" s="94"/>
      <c r="AF84" s="85"/>
      <c r="AG84" s="90"/>
      <c r="AH84" s="87"/>
      <c r="AI84" s="90"/>
      <c r="AJ84" s="117"/>
      <c r="AK84" s="118"/>
      <c r="AM84" s="83"/>
      <c r="AN84" s="94"/>
      <c r="AO84" s="85"/>
      <c r="AP84" s="90"/>
      <c r="AQ84" s="87"/>
      <c r="AR84" s="90"/>
      <c r="AS84" s="117"/>
      <c r="AT84" s="118"/>
      <c r="AV84" s="83"/>
      <c r="AW84" s="94"/>
      <c r="AX84" s="85"/>
      <c r="AY84" s="90"/>
      <c r="AZ84" s="87"/>
      <c r="BA84" s="90"/>
      <c r="BB84" s="117"/>
      <c r="BC84" s="118"/>
      <c r="BE84" s="83"/>
      <c r="BF84" s="94"/>
      <c r="BG84" s="85"/>
      <c r="BH84" s="90"/>
      <c r="BI84" s="87"/>
      <c r="BJ84" s="90"/>
      <c r="BK84" s="117"/>
      <c r="BL84" s="118"/>
      <c r="BN84" s="83"/>
      <c r="BO84" s="94"/>
      <c r="BP84" s="85"/>
      <c r="BQ84" s="90"/>
      <c r="BR84" s="87"/>
      <c r="BS84" s="90"/>
      <c r="BT84" s="117"/>
      <c r="BU84" s="118"/>
      <c r="BW84" s="83"/>
      <c r="BX84" s="94"/>
      <c r="BY84" s="85"/>
      <c r="BZ84" s="90"/>
      <c r="CA84" s="87"/>
      <c r="CB84" s="90"/>
      <c r="CC84" s="117"/>
      <c r="CD84" s="118"/>
      <c r="CF84" s="83"/>
      <c r="CG84" s="94"/>
      <c r="CH84" s="85"/>
      <c r="CI84" s="90"/>
      <c r="CJ84" s="87"/>
      <c r="CK84" s="90"/>
      <c r="CL84" s="117"/>
      <c r="CM84" s="118"/>
      <c r="CO84" s="83"/>
      <c r="CP84" s="94"/>
      <c r="CQ84" s="85"/>
      <c r="CR84" s="90"/>
      <c r="CS84" s="87"/>
      <c r="CT84" s="90"/>
      <c r="CU84" s="117"/>
      <c r="CV84" s="118"/>
      <c r="CX84" s="83"/>
      <c r="CY84" s="94"/>
      <c r="CZ84" s="85"/>
      <c r="DA84" s="90"/>
      <c r="DB84" s="87"/>
      <c r="DC84" s="90"/>
      <c r="DD84" s="117"/>
      <c r="DE84" s="118"/>
    </row>
    <row r="85" spans="3:109" s="82" customFormat="1" ht="17.100000000000001" customHeight="1" x14ac:dyDescent="0.25">
      <c r="C85" s="83"/>
      <c r="D85" s="94" t="s">
        <v>25</v>
      </c>
      <c r="E85" s="109">
        <v>5459</v>
      </c>
      <c r="F85" s="82">
        <v>9.4</v>
      </c>
      <c r="G85" s="110">
        <v>37026</v>
      </c>
      <c r="H85" s="111">
        <v>8.3000000000000007</v>
      </c>
      <c r="I85" s="112">
        <v>1.0999999999999996</v>
      </c>
      <c r="J85" s="113">
        <v>13.253012048192767</v>
      </c>
      <c r="L85" s="83"/>
      <c r="M85" s="94" t="s">
        <v>25</v>
      </c>
      <c r="N85" s="85">
        <v>747</v>
      </c>
      <c r="O85" s="90">
        <v>9.4</v>
      </c>
      <c r="P85" s="87">
        <v>3139</v>
      </c>
      <c r="Q85" s="90">
        <v>8.8000000000000007</v>
      </c>
      <c r="R85" s="117">
        <v>0.59999999999999964</v>
      </c>
      <c r="S85" s="118">
        <v>6.8181818181818139</v>
      </c>
      <c r="U85" s="83"/>
      <c r="V85" s="94" t="s">
        <v>25</v>
      </c>
      <c r="W85" s="85">
        <v>342</v>
      </c>
      <c r="X85" s="90">
        <v>9.1999999999999993</v>
      </c>
      <c r="Y85" s="87">
        <v>1795</v>
      </c>
      <c r="Z85" s="90">
        <v>8.1999999999999993</v>
      </c>
      <c r="AA85" s="117">
        <v>1</v>
      </c>
      <c r="AB85" s="118">
        <v>12.195121951219514</v>
      </c>
      <c r="AD85" s="83"/>
      <c r="AE85" s="94" t="s">
        <v>25</v>
      </c>
      <c r="AF85" s="85">
        <v>1264</v>
      </c>
      <c r="AG85" s="90">
        <v>9.9</v>
      </c>
      <c r="AH85" s="87">
        <v>4630</v>
      </c>
      <c r="AI85" s="90">
        <v>9.1</v>
      </c>
      <c r="AJ85" s="117">
        <v>0.80000000000000071</v>
      </c>
      <c r="AK85" s="118">
        <v>8.7912087912087991</v>
      </c>
      <c r="AM85" s="83"/>
      <c r="AN85" s="94" t="s">
        <v>25</v>
      </c>
      <c r="AO85" s="85">
        <v>535</v>
      </c>
      <c r="AP85" s="90">
        <v>9.8000000000000007</v>
      </c>
      <c r="AQ85" s="87">
        <v>3712</v>
      </c>
      <c r="AR85" s="90">
        <v>8.6</v>
      </c>
      <c r="AS85" s="117">
        <v>1.2000000000000011</v>
      </c>
      <c r="AT85" s="118">
        <v>13.953488372093037</v>
      </c>
      <c r="AV85" s="83"/>
      <c r="AW85" s="94" t="s">
        <v>25</v>
      </c>
      <c r="AX85" s="85">
        <v>150</v>
      </c>
      <c r="AY85" s="90">
        <v>8.4</v>
      </c>
      <c r="AZ85" s="87">
        <v>1050</v>
      </c>
      <c r="BA85" s="90">
        <v>8.4</v>
      </c>
      <c r="BB85" s="117">
        <v>0</v>
      </c>
      <c r="BC85" s="118">
        <v>0</v>
      </c>
      <c r="BE85" s="83"/>
      <c r="BF85" s="94" t="s">
        <v>25</v>
      </c>
      <c r="BG85" s="85">
        <v>188</v>
      </c>
      <c r="BH85" s="90">
        <v>9.5</v>
      </c>
      <c r="BI85" s="87">
        <v>860</v>
      </c>
      <c r="BJ85" s="90">
        <v>9.1999999999999993</v>
      </c>
      <c r="BK85" s="117">
        <v>0.30000000000000071</v>
      </c>
      <c r="BL85" s="118">
        <v>3.2608695652173996</v>
      </c>
      <c r="BN85" s="83"/>
      <c r="BO85" s="94" t="s">
        <v>25</v>
      </c>
      <c r="BP85" s="85">
        <v>225</v>
      </c>
      <c r="BQ85" s="90">
        <v>8.1</v>
      </c>
      <c r="BR85" s="87">
        <v>733</v>
      </c>
      <c r="BS85" s="90">
        <v>8</v>
      </c>
      <c r="BT85" s="117">
        <v>9.9999999999999645E-2</v>
      </c>
      <c r="BU85" s="118">
        <v>1.2499999999999956</v>
      </c>
      <c r="BW85" s="83"/>
      <c r="BX85" s="94" t="s">
        <v>25</v>
      </c>
      <c r="BY85" s="85">
        <v>932</v>
      </c>
      <c r="BZ85" s="90">
        <v>9.5</v>
      </c>
      <c r="CA85" s="87">
        <v>2192</v>
      </c>
      <c r="CB85" s="90">
        <v>9.5</v>
      </c>
      <c r="CC85" s="117">
        <v>0</v>
      </c>
      <c r="CD85" s="118">
        <v>0</v>
      </c>
      <c r="CF85" s="83"/>
      <c r="CG85" s="94" t="s">
        <v>25</v>
      </c>
      <c r="CH85" s="85">
        <v>138</v>
      </c>
      <c r="CI85" s="90">
        <v>8.6999999999999993</v>
      </c>
      <c r="CJ85" s="87">
        <v>1098</v>
      </c>
      <c r="CK85" s="90">
        <v>8.1</v>
      </c>
      <c r="CL85" s="117">
        <v>0.59999999999999964</v>
      </c>
      <c r="CM85" s="118">
        <v>7.407407407407403</v>
      </c>
      <c r="CO85" s="83"/>
      <c r="CP85" s="94" t="s">
        <v>25</v>
      </c>
      <c r="CQ85" s="85">
        <v>327</v>
      </c>
      <c r="CR85" s="90">
        <v>9.4</v>
      </c>
      <c r="CS85" s="87">
        <v>1750</v>
      </c>
      <c r="CT85" s="90">
        <v>9.5</v>
      </c>
      <c r="CU85" s="117">
        <v>-9.9999999999999645E-2</v>
      </c>
      <c r="CV85" s="118">
        <v>-1.0526315789473648</v>
      </c>
      <c r="CX85" s="83"/>
      <c r="CY85" s="94" t="s">
        <v>25</v>
      </c>
      <c r="CZ85" s="85">
        <v>145</v>
      </c>
      <c r="DA85" s="90">
        <v>11.8</v>
      </c>
      <c r="DB85" s="87">
        <v>820</v>
      </c>
      <c r="DC85" s="90">
        <v>10.3</v>
      </c>
      <c r="DD85" s="117">
        <v>1.5</v>
      </c>
      <c r="DE85" s="118">
        <v>14.563106796116504</v>
      </c>
    </row>
    <row r="86" spans="3:109" s="82" customFormat="1" ht="17.100000000000001" customHeight="1" x14ac:dyDescent="0.25">
      <c r="C86" s="83"/>
      <c r="D86" s="94" t="s">
        <v>28</v>
      </c>
      <c r="E86" s="109">
        <v>6917</v>
      </c>
      <c r="F86" s="82">
        <v>11.9</v>
      </c>
      <c r="G86" s="110">
        <v>49137</v>
      </c>
      <c r="H86" s="111">
        <v>11</v>
      </c>
      <c r="I86" s="112">
        <v>0.90000000000000036</v>
      </c>
      <c r="J86" s="113">
        <v>8.1818181818181852</v>
      </c>
      <c r="L86" s="83"/>
      <c r="M86" s="94" t="s">
        <v>28</v>
      </c>
      <c r="N86" s="85">
        <v>918</v>
      </c>
      <c r="O86" s="90">
        <v>11.5</v>
      </c>
      <c r="P86" s="87">
        <v>4171</v>
      </c>
      <c r="Q86" s="90">
        <v>11.7</v>
      </c>
      <c r="R86" s="117">
        <v>-0.19999999999999929</v>
      </c>
      <c r="S86" s="118">
        <v>-1.7094017094017033</v>
      </c>
      <c r="U86" s="83"/>
      <c r="V86" s="94" t="s">
        <v>28</v>
      </c>
      <c r="W86" s="85">
        <v>466</v>
      </c>
      <c r="X86" s="90">
        <v>12.5</v>
      </c>
      <c r="Y86" s="87">
        <v>2370</v>
      </c>
      <c r="Z86" s="90">
        <v>10.9</v>
      </c>
      <c r="AA86" s="117">
        <v>1.5999999999999996</v>
      </c>
      <c r="AB86" s="118">
        <v>14.678899082568803</v>
      </c>
      <c r="AD86" s="83"/>
      <c r="AE86" s="94" t="s">
        <v>28</v>
      </c>
      <c r="AF86" s="85">
        <v>1459</v>
      </c>
      <c r="AG86" s="90">
        <v>11.4</v>
      </c>
      <c r="AH86" s="87">
        <v>5917</v>
      </c>
      <c r="AI86" s="90">
        <v>11.7</v>
      </c>
      <c r="AJ86" s="117">
        <v>-0.29999999999999893</v>
      </c>
      <c r="AK86" s="118">
        <v>-2.564102564102555</v>
      </c>
      <c r="AM86" s="83"/>
      <c r="AN86" s="94" t="s">
        <v>28</v>
      </c>
      <c r="AO86" s="85">
        <v>663</v>
      </c>
      <c r="AP86" s="90">
        <v>12.1</v>
      </c>
      <c r="AQ86" s="87">
        <v>5513</v>
      </c>
      <c r="AR86" s="90">
        <v>12.8</v>
      </c>
      <c r="AS86" s="117">
        <v>-0.70000000000000107</v>
      </c>
      <c r="AT86" s="118">
        <v>-5.468750000000008</v>
      </c>
      <c r="AV86" s="83"/>
      <c r="AW86" s="94" t="s">
        <v>28</v>
      </c>
      <c r="AX86" s="85">
        <v>177</v>
      </c>
      <c r="AY86" s="90">
        <v>9.9</v>
      </c>
      <c r="AZ86" s="87">
        <v>1333</v>
      </c>
      <c r="BA86" s="90">
        <v>10.7</v>
      </c>
      <c r="BB86" s="117">
        <v>-0.79999999999999893</v>
      </c>
      <c r="BC86" s="118">
        <v>-7.4766355140186826</v>
      </c>
      <c r="BE86" s="83"/>
      <c r="BF86" s="94" t="s">
        <v>28</v>
      </c>
      <c r="BG86" s="85">
        <v>233</v>
      </c>
      <c r="BH86" s="90">
        <v>11.8</v>
      </c>
      <c r="BI86" s="87">
        <v>1022</v>
      </c>
      <c r="BJ86" s="90">
        <v>11</v>
      </c>
      <c r="BK86" s="117">
        <v>0.80000000000000071</v>
      </c>
      <c r="BL86" s="118">
        <v>7.2727272727272796</v>
      </c>
      <c r="BN86" s="83"/>
      <c r="BO86" s="94" t="s">
        <v>28</v>
      </c>
      <c r="BP86" s="85">
        <v>338</v>
      </c>
      <c r="BQ86" s="90">
        <v>12.1</v>
      </c>
      <c r="BR86" s="87">
        <v>1074</v>
      </c>
      <c r="BS86" s="90">
        <v>11.7</v>
      </c>
      <c r="BT86" s="117">
        <v>0.40000000000000036</v>
      </c>
      <c r="BU86" s="118">
        <v>3.4188034188034218</v>
      </c>
      <c r="BW86" s="83"/>
      <c r="BX86" s="94" t="s">
        <v>28</v>
      </c>
      <c r="BY86" s="85">
        <v>1193</v>
      </c>
      <c r="BZ86" s="90">
        <v>12.2</v>
      </c>
      <c r="CA86" s="87">
        <v>2816</v>
      </c>
      <c r="CB86" s="90">
        <v>12.2</v>
      </c>
      <c r="CC86" s="117">
        <v>0</v>
      </c>
      <c r="CD86" s="118">
        <v>0</v>
      </c>
      <c r="CF86" s="83"/>
      <c r="CG86" s="94" t="s">
        <v>28</v>
      </c>
      <c r="CH86" s="85">
        <v>194</v>
      </c>
      <c r="CI86" s="90">
        <v>12.2</v>
      </c>
      <c r="CJ86" s="87">
        <v>1652</v>
      </c>
      <c r="CK86" s="90">
        <v>12.2</v>
      </c>
      <c r="CL86" s="117">
        <v>0</v>
      </c>
      <c r="CM86" s="118">
        <v>0</v>
      </c>
      <c r="CO86" s="83"/>
      <c r="CP86" s="94" t="s">
        <v>28</v>
      </c>
      <c r="CQ86" s="85">
        <v>443</v>
      </c>
      <c r="CR86" s="90">
        <v>12.8</v>
      </c>
      <c r="CS86" s="87">
        <v>2097</v>
      </c>
      <c r="CT86" s="90">
        <v>11.4</v>
      </c>
      <c r="CU86" s="117">
        <v>1.4000000000000004</v>
      </c>
      <c r="CV86" s="118">
        <v>12.280701754385968</v>
      </c>
      <c r="CX86" s="83"/>
      <c r="CY86" s="94" t="s">
        <v>28</v>
      </c>
      <c r="CZ86" s="85">
        <v>175</v>
      </c>
      <c r="DA86" s="90">
        <v>14.3</v>
      </c>
      <c r="DB86" s="87">
        <v>1054</v>
      </c>
      <c r="DC86" s="90">
        <v>13.3</v>
      </c>
      <c r="DD86" s="117">
        <v>1</v>
      </c>
      <c r="DE86" s="118">
        <v>7.518796992481203</v>
      </c>
    </row>
    <row r="87" spans="3:109" s="82" customFormat="1" ht="17.100000000000001" customHeight="1" x14ac:dyDescent="0.25">
      <c r="C87" s="83"/>
      <c r="D87" s="94" t="s">
        <v>30</v>
      </c>
      <c r="E87" s="109">
        <v>5888</v>
      </c>
      <c r="F87" s="82">
        <v>10.199999999999999</v>
      </c>
      <c r="G87" s="110">
        <v>43791</v>
      </c>
      <c r="H87" s="111">
        <v>9.8000000000000007</v>
      </c>
      <c r="I87" s="112">
        <v>0.39999999999999858</v>
      </c>
      <c r="J87" s="113">
        <v>4.0816326530612095</v>
      </c>
      <c r="L87" s="83"/>
      <c r="M87" s="94" t="s">
        <v>30</v>
      </c>
      <c r="N87" s="85">
        <v>724</v>
      </c>
      <c r="O87" s="90">
        <v>9.1</v>
      </c>
      <c r="P87" s="87">
        <v>3476</v>
      </c>
      <c r="Q87" s="90">
        <v>9.6999999999999993</v>
      </c>
      <c r="R87" s="117">
        <v>-0.59999999999999964</v>
      </c>
      <c r="S87" s="118">
        <v>-6.185567010309275</v>
      </c>
      <c r="U87" s="83"/>
      <c r="V87" s="94" t="s">
        <v>30</v>
      </c>
      <c r="W87" s="85">
        <v>386</v>
      </c>
      <c r="X87" s="90">
        <v>10.4</v>
      </c>
      <c r="Y87" s="87">
        <v>2178</v>
      </c>
      <c r="Z87" s="90">
        <v>10</v>
      </c>
      <c r="AA87" s="117">
        <v>0.40000000000000036</v>
      </c>
      <c r="AB87" s="118">
        <v>4.0000000000000036</v>
      </c>
      <c r="AD87" s="83"/>
      <c r="AE87" s="94" t="s">
        <v>30</v>
      </c>
      <c r="AF87" s="85">
        <v>1457</v>
      </c>
      <c r="AG87" s="90">
        <v>11.4</v>
      </c>
      <c r="AH87" s="87">
        <v>5606</v>
      </c>
      <c r="AI87" s="90">
        <v>11.1</v>
      </c>
      <c r="AJ87" s="117">
        <v>0.30000000000000071</v>
      </c>
      <c r="AK87" s="118">
        <v>2.7027027027027093</v>
      </c>
      <c r="AM87" s="83"/>
      <c r="AN87" s="94" t="s">
        <v>30</v>
      </c>
      <c r="AO87" s="85">
        <v>511</v>
      </c>
      <c r="AP87" s="90">
        <v>9.3000000000000007</v>
      </c>
      <c r="AQ87" s="87">
        <v>4544</v>
      </c>
      <c r="AR87" s="90">
        <v>10.5</v>
      </c>
      <c r="AS87" s="117">
        <v>-1.1999999999999993</v>
      </c>
      <c r="AT87" s="118">
        <v>-11.428571428571422</v>
      </c>
      <c r="AV87" s="83"/>
      <c r="AW87" s="94" t="s">
        <v>30</v>
      </c>
      <c r="AX87" s="85">
        <v>208</v>
      </c>
      <c r="AY87" s="90">
        <v>11.6</v>
      </c>
      <c r="AZ87" s="87">
        <v>1551</v>
      </c>
      <c r="BA87" s="90">
        <v>12.4</v>
      </c>
      <c r="BB87" s="117">
        <v>-0.80000000000000071</v>
      </c>
      <c r="BC87" s="118">
        <v>-6.4516129032258114</v>
      </c>
      <c r="BE87" s="83"/>
      <c r="BF87" s="94" t="s">
        <v>30</v>
      </c>
      <c r="BG87" s="85">
        <v>167</v>
      </c>
      <c r="BH87" s="90">
        <v>8.4</v>
      </c>
      <c r="BI87" s="87">
        <v>859</v>
      </c>
      <c r="BJ87" s="90">
        <v>9.1999999999999993</v>
      </c>
      <c r="BK87" s="117">
        <v>-0.79999999999999893</v>
      </c>
      <c r="BL87" s="118">
        <v>-8.6956521739130324</v>
      </c>
      <c r="BN87" s="83"/>
      <c r="BO87" s="94" t="s">
        <v>30</v>
      </c>
      <c r="BP87" s="85">
        <v>281</v>
      </c>
      <c r="BQ87" s="90">
        <v>10.1</v>
      </c>
      <c r="BR87" s="87">
        <v>1001</v>
      </c>
      <c r="BS87" s="90">
        <v>10.9</v>
      </c>
      <c r="BT87" s="117">
        <v>-0.80000000000000071</v>
      </c>
      <c r="BU87" s="118">
        <v>-7.3394495412844094</v>
      </c>
      <c r="BW87" s="83"/>
      <c r="BX87" s="94" t="s">
        <v>30</v>
      </c>
      <c r="BY87" s="85">
        <v>1058</v>
      </c>
      <c r="BZ87" s="90">
        <v>10.8</v>
      </c>
      <c r="CA87" s="87">
        <v>2665</v>
      </c>
      <c r="CB87" s="90">
        <v>11.5</v>
      </c>
      <c r="CC87" s="117">
        <v>-0.69999999999999929</v>
      </c>
      <c r="CD87" s="118">
        <v>-6.0869565217391246</v>
      </c>
      <c r="CF87" s="83"/>
      <c r="CG87" s="94" t="s">
        <v>30</v>
      </c>
      <c r="CH87" s="85">
        <v>98</v>
      </c>
      <c r="CI87" s="90">
        <v>6.1</v>
      </c>
      <c r="CJ87" s="87">
        <v>1034</v>
      </c>
      <c r="CK87" s="90">
        <v>7.6</v>
      </c>
      <c r="CL87" s="117">
        <v>-1.5</v>
      </c>
      <c r="CM87" s="118">
        <v>-19.736842105263158</v>
      </c>
      <c r="CO87" s="83"/>
      <c r="CP87" s="94" t="s">
        <v>30</v>
      </c>
      <c r="CQ87" s="85">
        <v>390</v>
      </c>
      <c r="CR87" s="90">
        <v>11.3</v>
      </c>
      <c r="CS87" s="87">
        <v>2125</v>
      </c>
      <c r="CT87" s="90">
        <v>11.6</v>
      </c>
      <c r="CU87" s="117">
        <v>-0.29999999999999893</v>
      </c>
      <c r="CV87" s="118">
        <v>-2.5862068965517149</v>
      </c>
      <c r="CX87" s="83"/>
      <c r="CY87" s="94" t="s">
        <v>30</v>
      </c>
      <c r="CZ87" s="85">
        <v>48</v>
      </c>
      <c r="DA87" s="90">
        <v>3.9</v>
      </c>
      <c r="DB87" s="87">
        <v>426</v>
      </c>
      <c r="DC87" s="90">
        <v>5.4</v>
      </c>
      <c r="DD87" s="117">
        <v>-1.5000000000000004</v>
      </c>
      <c r="DE87" s="118">
        <v>-27.777777777777786</v>
      </c>
    </row>
    <row r="88" spans="3:109" s="82" customFormat="1" ht="17.100000000000001" customHeight="1" x14ac:dyDescent="0.25">
      <c r="C88" s="83"/>
      <c r="D88" s="94" t="s">
        <v>32</v>
      </c>
      <c r="E88" s="109">
        <v>3370</v>
      </c>
      <c r="F88" s="82">
        <v>5.8</v>
      </c>
      <c r="G88" s="110">
        <v>24242</v>
      </c>
      <c r="H88" s="111">
        <v>5.4</v>
      </c>
      <c r="I88" s="112">
        <v>0.39999999999999947</v>
      </c>
      <c r="J88" s="113">
        <v>7.4074074074073977</v>
      </c>
      <c r="L88" s="83"/>
      <c r="M88" s="94" t="s">
        <v>32</v>
      </c>
      <c r="N88" s="85">
        <v>490</v>
      </c>
      <c r="O88" s="90">
        <v>6.1</v>
      </c>
      <c r="P88" s="87">
        <v>2027</v>
      </c>
      <c r="Q88" s="90">
        <v>5.7</v>
      </c>
      <c r="R88" s="117">
        <v>0.39999999999999947</v>
      </c>
      <c r="S88" s="118">
        <v>7.0175438596491126</v>
      </c>
      <c r="U88" s="83"/>
      <c r="V88" s="94" t="s">
        <v>32</v>
      </c>
      <c r="W88" s="85">
        <v>269</v>
      </c>
      <c r="X88" s="90">
        <v>7.2</v>
      </c>
      <c r="Y88" s="87">
        <v>1590</v>
      </c>
      <c r="Z88" s="90">
        <v>7.3</v>
      </c>
      <c r="AA88" s="117">
        <v>-9.9999999999999645E-2</v>
      </c>
      <c r="AB88" s="118">
        <v>-1.3698630136986254</v>
      </c>
      <c r="AD88" s="83"/>
      <c r="AE88" s="94" t="s">
        <v>32</v>
      </c>
      <c r="AF88" s="85">
        <v>713</v>
      </c>
      <c r="AG88" s="90">
        <v>5.6</v>
      </c>
      <c r="AH88" s="87">
        <v>2547</v>
      </c>
      <c r="AI88" s="90">
        <v>5</v>
      </c>
      <c r="AJ88" s="117">
        <v>0.59999999999999964</v>
      </c>
      <c r="AK88" s="118">
        <v>11.999999999999993</v>
      </c>
      <c r="AM88" s="83"/>
      <c r="AN88" s="94" t="s">
        <v>32</v>
      </c>
      <c r="AO88" s="85">
        <v>294</v>
      </c>
      <c r="AP88" s="90">
        <v>5.4</v>
      </c>
      <c r="AQ88" s="87">
        <v>1904</v>
      </c>
      <c r="AR88" s="90">
        <v>4.4000000000000004</v>
      </c>
      <c r="AS88" s="117">
        <v>1</v>
      </c>
      <c r="AT88" s="118">
        <v>22.727272727272727</v>
      </c>
      <c r="AV88" s="83"/>
      <c r="AW88" s="94" t="s">
        <v>32</v>
      </c>
      <c r="AX88" s="85">
        <v>120</v>
      </c>
      <c r="AY88" s="90">
        <v>6.7</v>
      </c>
      <c r="AZ88" s="87">
        <v>760</v>
      </c>
      <c r="BA88" s="90">
        <v>6.1</v>
      </c>
      <c r="BB88" s="117">
        <v>0.60000000000000053</v>
      </c>
      <c r="BC88" s="118">
        <v>9.8360655737705009</v>
      </c>
      <c r="BE88" s="83"/>
      <c r="BF88" s="94" t="s">
        <v>32</v>
      </c>
      <c r="BG88" s="85">
        <v>129</v>
      </c>
      <c r="BH88" s="90">
        <v>6.5</v>
      </c>
      <c r="BI88" s="87">
        <v>569</v>
      </c>
      <c r="BJ88" s="90">
        <v>6.1</v>
      </c>
      <c r="BK88" s="117">
        <v>0.40000000000000036</v>
      </c>
      <c r="BL88" s="118">
        <v>6.5573770491803334</v>
      </c>
      <c r="BN88" s="83"/>
      <c r="BO88" s="94" t="s">
        <v>32</v>
      </c>
      <c r="BP88" s="85">
        <v>154</v>
      </c>
      <c r="BQ88" s="90">
        <v>5.5</v>
      </c>
      <c r="BR88" s="87">
        <v>560</v>
      </c>
      <c r="BS88" s="90">
        <v>6.1</v>
      </c>
      <c r="BT88" s="117">
        <v>-0.59999999999999964</v>
      </c>
      <c r="BU88" s="118">
        <v>-9.8360655737704867</v>
      </c>
      <c r="BW88" s="83"/>
      <c r="BX88" s="94" t="s">
        <v>32</v>
      </c>
      <c r="BY88" s="85">
        <v>501</v>
      </c>
      <c r="BZ88" s="90">
        <v>5.0999999999999996</v>
      </c>
      <c r="CA88" s="87">
        <v>1095</v>
      </c>
      <c r="CB88" s="90">
        <v>4.7</v>
      </c>
      <c r="CC88" s="117">
        <v>0.39999999999999947</v>
      </c>
      <c r="CD88" s="118">
        <v>8.5106382978723296</v>
      </c>
      <c r="CF88" s="83"/>
      <c r="CG88" s="94" t="s">
        <v>32</v>
      </c>
      <c r="CH88" s="85">
        <v>94</v>
      </c>
      <c r="CI88" s="90">
        <v>5.9</v>
      </c>
      <c r="CJ88" s="87">
        <v>629</v>
      </c>
      <c r="CK88" s="90">
        <v>4.5999999999999996</v>
      </c>
      <c r="CL88" s="117">
        <v>1.3000000000000007</v>
      </c>
      <c r="CM88" s="118">
        <v>28.260869565217412</v>
      </c>
      <c r="CO88" s="83"/>
      <c r="CP88" s="94" t="s">
        <v>32</v>
      </c>
      <c r="CQ88" s="85">
        <v>167</v>
      </c>
      <c r="CR88" s="90">
        <v>4.8</v>
      </c>
      <c r="CS88" s="87">
        <v>946</v>
      </c>
      <c r="CT88" s="90">
        <v>5.2</v>
      </c>
      <c r="CU88" s="117">
        <v>-0.40000000000000036</v>
      </c>
      <c r="CV88" s="118">
        <v>-7.6923076923076987</v>
      </c>
      <c r="CX88" s="83"/>
      <c r="CY88" s="94" t="s">
        <v>32</v>
      </c>
      <c r="CZ88" s="85">
        <v>86</v>
      </c>
      <c r="DA88" s="90">
        <v>7</v>
      </c>
      <c r="DB88" s="87">
        <v>533</v>
      </c>
      <c r="DC88" s="90">
        <v>6.7</v>
      </c>
      <c r="DD88" s="117">
        <v>0.29999999999999982</v>
      </c>
      <c r="DE88" s="118">
        <v>4.4776119402985044</v>
      </c>
    </row>
    <row r="89" spans="3:109" s="82" customFormat="1" ht="17.100000000000001" customHeight="1" x14ac:dyDescent="0.25">
      <c r="C89" s="83"/>
      <c r="D89" s="94" t="s">
        <v>34</v>
      </c>
      <c r="E89" s="109">
        <v>7439</v>
      </c>
      <c r="F89" s="82">
        <v>12.8</v>
      </c>
      <c r="G89" s="110">
        <v>55740</v>
      </c>
      <c r="H89" s="111">
        <v>12.5</v>
      </c>
      <c r="I89" s="112">
        <v>0.30000000000000071</v>
      </c>
      <c r="J89" s="113">
        <v>2.4000000000000057</v>
      </c>
      <c r="L89" s="83"/>
      <c r="M89" s="94" t="s">
        <v>34</v>
      </c>
      <c r="N89" s="85">
        <v>1023</v>
      </c>
      <c r="O89" s="90">
        <v>12.8</v>
      </c>
      <c r="P89" s="87">
        <v>5055</v>
      </c>
      <c r="Q89" s="90">
        <v>14.1</v>
      </c>
      <c r="R89" s="117">
        <v>-1.2999999999999989</v>
      </c>
      <c r="S89" s="118">
        <v>-9.2198581560283621</v>
      </c>
      <c r="U89" s="83"/>
      <c r="V89" s="94" t="s">
        <v>34</v>
      </c>
      <c r="W89" s="85">
        <v>531</v>
      </c>
      <c r="X89" s="90">
        <v>14.3</v>
      </c>
      <c r="Y89" s="87">
        <v>3804</v>
      </c>
      <c r="Z89" s="90">
        <v>17.5</v>
      </c>
      <c r="AA89" s="117">
        <v>-3.1999999999999993</v>
      </c>
      <c r="AB89" s="118">
        <v>-18.285714285714285</v>
      </c>
      <c r="AD89" s="83"/>
      <c r="AE89" s="94" t="s">
        <v>34</v>
      </c>
      <c r="AF89" s="85">
        <v>1367</v>
      </c>
      <c r="AG89" s="90">
        <v>10.7</v>
      </c>
      <c r="AH89" s="87">
        <v>6909</v>
      </c>
      <c r="AI89" s="90">
        <v>13.6</v>
      </c>
      <c r="AJ89" s="117">
        <v>-2.9000000000000004</v>
      </c>
      <c r="AK89" s="118">
        <v>-21.323529411764707</v>
      </c>
      <c r="AM89" s="83"/>
      <c r="AN89" s="94" t="s">
        <v>34</v>
      </c>
      <c r="AO89" s="85">
        <v>951</v>
      </c>
      <c r="AP89" s="90">
        <v>17.399999999999999</v>
      </c>
      <c r="AQ89" s="87">
        <v>5793</v>
      </c>
      <c r="AR89" s="90">
        <v>13.4</v>
      </c>
      <c r="AS89" s="117">
        <v>3.9999999999999982</v>
      </c>
      <c r="AT89" s="118">
        <v>29.850746268656703</v>
      </c>
      <c r="AV89" s="83"/>
      <c r="AW89" s="94" t="s">
        <v>34</v>
      </c>
      <c r="AX89" s="85">
        <v>269</v>
      </c>
      <c r="AY89" s="90">
        <v>15</v>
      </c>
      <c r="AZ89" s="87">
        <v>1960</v>
      </c>
      <c r="BA89" s="90">
        <v>15.7</v>
      </c>
      <c r="BB89" s="117">
        <v>-0.69999999999999929</v>
      </c>
      <c r="BC89" s="118">
        <v>-4.4585987261146451</v>
      </c>
      <c r="BE89" s="83"/>
      <c r="BF89" s="94" t="s">
        <v>34</v>
      </c>
      <c r="BG89" s="85">
        <v>279</v>
      </c>
      <c r="BH89" s="90">
        <v>14.1</v>
      </c>
      <c r="BI89" s="87">
        <v>1509</v>
      </c>
      <c r="BJ89" s="90">
        <v>16.2</v>
      </c>
      <c r="BK89" s="117">
        <v>-2.0999999999999996</v>
      </c>
      <c r="BL89" s="118">
        <v>-12.962962962962962</v>
      </c>
      <c r="BN89" s="83"/>
      <c r="BO89" s="94" t="s">
        <v>34</v>
      </c>
      <c r="BP89" s="85">
        <v>378</v>
      </c>
      <c r="BQ89" s="90">
        <v>13.6</v>
      </c>
      <c r="BR89" s="87">
        <v>1237</v>
      </c>
      <c r="BS89" s="90">
        <v>13.5</v>
      </c>
      <c r="BT89" s="117">
        <v>9.9999999999999645E-2</v>
      </c>
      <c r="BU89" s="118">
        <v>0.74074074074073804</v>
      </c>
      <c r="BW89" s="83"/>
      <c r="BX89" s="94" t="s">
        <v>34</v>
      </c>
      <c r="BY89" s="85">
        <v>1114</v>
      </c>
      <c r="BZ89" s="90">
        <v>11.3</v>
      </c>
      <c r="CA89" s="87">
        <v>2979</v>
      </c>
      <c r="CB89" s="90">
        <v>12.9</v>
      </c>
      <c r="CC89" s="117">
        <v>-1.5999999999999996</v>
      </c>
      <c r="CD89" s="118">
        <v>-12.403100775193796</v>
      </c>
      <c r="CF89" s="83"/>
      <c r="CG89" s="94" t="s">
        <v>34</v>
      </c>
      <c r="CH89" s="85">
        <v>222</v>
      </c>
      <c r="CI89" s="90">
        <v>13.9</v>
      </c>
      <c r="CJ89" s="87">
        <v>1922</v>
      </c>
      <c r="CK89" s="90">
        <v>14.2</v>
      </c>
      <c r="CL89" s="117">
        <v>-0.29999999999999893</v>
      </c>
      <c r="CM89" s="118">
        <v>-2.1126760563380209</v>
      </c>
      <c r="CO89" s="83"/>
      <c r="CP89" s="94" t="s">
        <v>34</v>
      </c>
      <c r="CQ89" s="85">
        <v>428</v>
      </c>
      <c r="CR89" s="90">
        <v>12.4</v>
      </c>
      <c r="CS89" s="87">
        <v>2556</v>
      </c>
      <c r="CT89" s="90">
        <v>13.9</v>
      </c>
      <c r="CU89" s="117">
        <v>-1.5</v>
      </c>
      <c r="CV89" s="118">
        <v>-10.791366906474821</v>
      </c>
      <c r="CX89" s="83"/>
      <c r="CY89" s="94" t="s">
        <v>34</v>
      </c>
      <c r="CZ89" s="85">
        <v>174</v>
      </c>
      <c r="DA89" s="90">
        <v>14.2</v>
      </c>
      <c r="DB89" s="87">
        <v>1173</v>
      </c>
      <c r="DC89" s="90">
        <v>14.7</v>
      </c>
      <c r="DD89" s="117">
        <v>-0.5</v>
      </c>
      <c r="DE89" s="118">
        <v>-3.4013605442176873</v>
      </c>
    </row>
    <row r="90" spans="3:109" s="82" customFormat="1" ht="17.100000000000001" customHeight="1" x14ac:dyDescent="0.25">
      <c r="C90" s="83"/>
      <c r="D90" s="94" t="s">
        <v>35</v>
      </c>
      <c r="E90" s="109">
        <v>9158</v>
      </c>
      <c r="F90" s="82">
        <v>15.8</v>
      </c>
      <c r="G90" s="110">
        <v>80958</v>
      </c>
      <c r="H90" s="111">
        <v>18.2</v>
      </c>
      <c r="I90" s="112">
        <v>-2.3999999999999986</v>
      </c>
      <c r="J90" s="113">
        <v>-13.186813186813179</v>
      </c>
      <c r="L90" s="83"/>
      <c r="M90" s="94" t="s">
        <v>35</v>
      </c>
      <c r="N90" s="85">
        <v>1285</v>
      </c>
      <c r="O90" s="90">
        <v>16.100000000000001</v>
      </c>
      <c r="P90" s="87">
        <v>6034</v>
      </c>
      <c r="Q90" s="90">
        <v>16.899999999999999</v>
      </c>
      <c r="R90" s="117">
        <v>-0.79999999999999716</v>
      </c>
      <c r="S90" s="118">
        <v>-4.7337278106508709</v>
      </c>
      <c r="U90" s="83"/>
      <c r="V90" s="94" t="s">
        <v>35</v>
      </c>
      <c r="W90" s="85">
        <v>456</v>
      </c>
      <c r="X90" s="90">
        <v>12.3</v>
      </c>
      <c r="Y90" s="87">
        <v>2882</v>
      </c>
      <c r="Z90" s="90">
        <v>13.2</v>
      </c>
      <c r="AA90" s="117">
        <v>-0.89999999999999858</v>
      </c>
      <c r="AB90" s="118">
        <v>-6.8181818181818077</v>
      </c>
      <c r="AD90" s="83"/>
      <c r="AE90" s="94" t="s">
        <v>35</v>
      </c>
      <c r="AF90" s="85">
        <v>2122</v>
      </c>
      <c r="AG90" s="90">
        <v>16.600000000000001</v>
      </c>
      <c r="AH90" s="87">
        <v>8769</v>
      </c>
      <c r="AI90" s="90">
        <v>17.3</v>
      </c>
      <c r="AJ90" s="117">
        <v>-0.69999999999999929</v>
      </c>
      <c r="AK90" s="118">
        <v>-4.04624277456647</v>
      </c>
      <c r="AM90" s="83"/>
      <c r="AN90" s="94" t="s">
        <v>35</v>
      </c>
      <c r="AO90" s="85">
        <v>776</v>
      </c>
      <c r="AP90" s="90">
        <v>14.2</v>
      </c>
      <c r="AQ90" s="87">
        <v>7211</v>
      </c>
      <c r="AR90" s="90">
        <v>16.7</v>
      </c>
      <c r="AS90" s="117">
        <v>-2.5</v>
      </c>
      <c r="AT90" s="118">
        <v>-14.970059880239523</v>
      </c>
      <c r="AV90" s="83"/>
      <c r="AW90" s="94" t="s">
        <v>35</v>
      </c>
      <c r="AX90" s="85">
        <v>256</v>
      </c>
      <c r="AY90" s="90">
        <v>14.3</v>
      </c>
      <c r="AZ90" s="87">
        <v>1919</v>
      </c>
      <c r="BA90" s="90">
        <v>15.4</v>
      </c>
      <c r="BB90" s="117">
        <v>-1.0999999999999996</v>
      </c>
      <c r="BC90" s="118">
        <v>-7.1428571428571415</v>
      </c>
      <c r="BE90" s="83"/>
      <c r="BF90" s="94" t="s">
        <v>35</v>
      </c>
      <c r="BG90" s="85">
        <v>281</v>
      </c>
      <c r="BH90" s="90">
        <v>14.2</v>
      </c>
      <c r="BI90" s="87">
        <v>1394</v>
      </c>
      <c r="BJ90" s="90">
        <v>15</v>
      </c>
      <c r="BK90" s="117">
        <v>-0.80000000000000071</v>
      </c>
      <c r="BL90" s="118">
        <v>-5.3333333333333375</v>
      </c>
      <c r="BN90" s="83"/>
      <c r="BO90" s="94" t="s">
        <v>35</v>
      </c>
      <c r="BP90" s="85">
        <v>471</v>
      </c>
      <c r="BQ90" s="90">
        <v>16.899999999999999</v>
      </c>
      <c r="BR90" s="87">
        <v>1458</v>
      </c>
      <c r="BS90" s="90">
        <v>15.9</v>
      </c>
      <c r="BT90" s="117">
        <v>0.99999999999999822</v>
      </c>
      <c r="BU90" s="118">
        <v>6.2893081761006178</v>
      </c>
      <c r="BW90" s="83"/>
      <c r="BX90" s="94" t="s">
        <v>35</v>
      </c>
      <c r="BY90" s="85">
        <v>1734</v>
      </c>
      <c r="BZ90" s="90">
        <v>17.7</v>
      </c>
      <c r="CA90" s="87">
        <v>3649</v>
      </c>
      <c r="CB90" s="90">
        <v>15.8</v>
      </c>
      <c r="CC90" s="117">
        <v>1.8999999999999986</v>
      </c>
      <c r="CD90" s="118">
        <v>12.025316455696194</v>
      </c>
      <c r="CF90" s="83"/>
      <c r="CG90" s="94" t="s">
        <v>35</v>
      </c>
      <c r="CH90" s="85">
        <v>291</v>
      </c>
      <c r="CI90" s="90">
        <v>18.3</v>
      </c>
      <c r="CJ90" s="87">
        <v>2685</v>
      </c>
      <c r="CK90" s="90">
        <v>19.8</v>
      </c>
      <c r="CL90" s="117">
        <v>-1.5</v>
      </c>
      <c r="CM90" s="118">
        <v>-7.5757575757575761</v>
      </c>
      <c r="CO90" s="83"/>
      <c r="CP90" s="94" t="s">
        <v>35</v>
      </c>
      <c r="CQ90" s="85">
        <v>526</v>
      </c>
      <c r="CR90" s="90">
        <v>15.2</v>
      </c>
      <c r="CS90" s="87">
        <v>2816</v>
      </c>
      <c r="CT90" s="90">
        <v>15.3</v>
      </c>
      <c r="CU90" s="117">
        <v>-0.10000000000000142</v>
      </c>
      <c r="CV90" s="118">
        <v>-0.6535947712418394</v>
      </c>
      <c r="CX90" s="83"/>
      <c r="CY90" s="94" t="s">
        <v>35</v>
      </c>
      <c r="CZ90" s="85">
        <v>181</v>
      </c>
      <c r="DA90" s="90">
        <v>14.7</v>
      </c>
      <c r="DB90" s="87">
        <v>1175</v>
      </c>
      <c r="DC90" s="90">
        <v>14.8</v>
      </c>
      <c r="DD90" s="117">
        <v>-0.10000000000000142</v>
      </c>
      <c r="DE90" s="118">
        <v>-0.67567567567568521</v>
      </c>
    </row>
    <row r="91" spans="3:109" s="82" customFormat="1" ht="17.100000000000001" customHeight="1" x14ac:dyDescent="0.25">
      <c r="C91" s="83"/>
      <c r="D91" s="94" t="s">
        <v>37</v>
      </c>
      <c r="E91" s="109">
        <v>7058</v>
      </c>
      <c r="F91" s="82">
        <v>12.2</v>
      </c>
      <c r="G91" s="110">
        <v>60475</v>
      </c>
      <c r="H91" s="111">
        <v>13.6</v>
      </c>
      <c r="I91" s="112">
        <v>-1.4000000000000004</v>
      </c>
      <c r="J91" s="113">
        <v>-10.294117647058826</v>
      </c>
      <c r="L91" s="83"/>
      <c r="M91" s="94" t="s">
        <v>37</v>
      </c>
      <c r="N91" s="85">
        <v>1002</v>
      </c>
      <c r="O91" s="90">
        <v>12.6</v>
      </c>
      <c r="P91" s="87">
        <v>4317</v>
      </c>
      <c r="Q91" s="90">
        <v>12.1</v>
      </c>
      <c r="R91" s="117">
        <v>0.5</v>
      </c>
      <c r="S91" s="118">
        <v>4.1322314049586781</v>
      </c>
      <c r="U91" s="83"/>
      <c r="V91" s="94" t="s">
        <v>37</v>
      </c>
      <c r="W91" s="85">
        <v>387</v>
      </c>
      <c r="X91" s="90">
        <v>10.4</v>
      </c>
      <c r="Y91" s="87">
        <v>2200</v>
      </c>
      <c r="Z91" s="90">
        <v>10.1</v>
      </c>
      <c r="AA91" s="117">
        <v>0.30000000000000071</v>
      </c>
      <c r="AB91" s="118">
        <v>2.9702970297029774</v>
      </c>
      <c r="AD91" s="83"/>
      <c r="AE91" s="94" t="s">
        <v>37</v>
      </c>
      <c r="AF91" s="85">
        <v>1514</v>
      </c>
      <c r="AG91" s="90">
        <v>11.8</v>
      </c>
      <c r="AH91" s="87">
        <v>5976</v>
      </c>
      <c r="AI91" s="90">
        <v>11.8</v>
      </c>
      <c r="AJ91" s="117">
        <v>0</v>
      </c>
      <c r="AK91" s="118">
        <v>0</v>
      </c>
      <c r="AM91" s="83"/>
      <c r="AN91" s="94" t="s">
        <v>37</v>
      </c>
      <c r="AO91" s="85">
        <v>728</v>
      </c>
      <c r="AP91" s="90">
        <v>13.3</v>
      </c>
      <c r="AQ91" s="87">
        <v>5397</v>
      </c>
      <c r="AR91" s="90">
        <v>12.5</v>
      </c>
      <c r="AS91" s="117">
        <v>0.80000000000000071</v>
      </c>
      <c r="AT91" s="118">
        <v>6.4000000000000057</v>
      </c>
      <c r="AV91" s="83"/>
      <c r="AW91" s="94" t="s">
        <v>37</v>
      </c>
      <c r="AX91" s="85">
        <v>232</v>
      </c>
      <c r="AY91" s="90">
        <v>12.9</v>
      </c>
      <c r="AZ91" s="87">
        <v>1297</v>
      </c>
      <c r="BA91" s="90">
        <v>10.4</v>
      </c>
      <c r="BB91" s="117">
        <v>2.5</v>
      </c>
      <c r="BC91" s="118">
        <v>24.038461538461537</v>
      </c>
      <c r="BE91" s="83"/>
      <c r="BF91" s="94" t="s">
        <v>37</v>
      </c>
      <c r="BG91" s="85">
        <v>251</v>
      </c>
      <c r="BH91" s="90">
        <v>12.7</v>
      </c>
      <c r="BI91" s="87">
        <v>996</v>
      </c>
      <c r="BJ91" s="90">
        <v>10.7</v>
      </c>
      <c r="BK91" s="117">
        <v>2</v>
      </c>
      <c r="BL91" s="118">
        <v>18.691588785046733</v>
      </c>
      <c r="BN91" s="83"/>
      <c r="BO91" s="94" t="s">
        <v>37</v>
      </c>
      <c r="BP91" s="85">
        <v>299</v>
      </c>
      <c r="BQ91" s="90">
        <v>10.7</v>
      </c>
      <c r="BR91" s="87">
        <v>1070</v>
      </c>
      <c r="BS91" s="90">
        <v>11.7</v>
      </c>
      <c r="BT91" s="117">
        <v>-1</v>
      </c>
      <c r="BU91" s="118">
        <v>-8.5470085470085468</v>
      </c>
      <c r="BW91" s="83"/>
      <c r="BX91" s="94" t="s">
        <v>37</v>
      </c>
      <c r="BY91" s="85">
        <v>1184</v>
      </c>
      <c r="BZ91" s="90">
        <v>12.1</v>
      </c>
      <c r="CA91" s="87">
        <v>2931</v>
      </c>
      <c r="CB91" s="90">
        <v>12.7</v>
      </c>
      <c r="CC91" s="117">
        <v>-0.59999999999999964</v>
      </c>
      <c r="CD91" s="118">
        <v>-4.7244094488188946</v>
      </c>
      <c r="CF91" s="83"/>
      <c r="CG91" s="94" t="s">
        <v>37</v>
      </c>
      <c r="CH91" s="85">
        <v>265</v>
      </c>
      <c r="CI91" s="90">
        <v>16.600000000000001</v>
      </c>
      <c r="CJ91" s="87">
        <v>2095</v>
      </c>
      <c r="CK91" s="90">
        <v>15.4</v>
      </c>
      <c r="CL91" s="117">
        <v>1.2000000000000011</v>
      </c>
      <c r="CM91" s="118">
        <v>7.7922077922077992</v>
      </c>
      <c r="CO91" s="83"/>
      <c r="CP91" s="94" t="s">
        <v>37</v>
      </c>
      <c r="CQ91" s="85">
        <v>411</v>
      </c>
      <c r="CR91" s="90">
        <v>11.9</v>
      </c>
      <c r="CS91" s="87">
        <v>2128</v>
      </c>
      <c r="CT91" s="90">
        <v>11.6</v>
      </c>
      <c r="CU91" s="117">
        <v>0.30000000000000071</v>
      </c>
      <c r="CV91" s="118">
        <v>2.5862068965517304</v>
      </c>
      <c r="CX91" s="83"/>
      <c r="CY91" s="94" t="s">
        <v>37</v>
      </c>
      <c r="CZ91" s="85">
        <v>141</v>
      </c>
      <c r="DA91" s="90">
        <v>11.5</v>
      </c>
      <c r="DB91" s="87">
        <v>1048</v>
      </c>
      <c r="DC91" s="90">
        <v>13.2</v>
      </c>
      <c r="DD91" s="117">
        <v>-1.6999999999999993</v>
      </c>
      <c r="DE91" s="118">
        <v>-12.878787878787874</v>
      </c>
    </row>
    <row r="92" spans="3:109" s="82" customFormat="1" ht="17.100000000000001" customHeight="1" x14ac:dyDescent="0.25">
      <c r="C92" s="83"/>
      <c r="D92" s="94" t="s">
        <v>39</v>
      </c>
      <c r="E92" s="109">
        <v>6320</v>
      </c>
      <c r="F92" s="82">
        <v>10.9</v>
      </c>
      <c r="G92" s="110">
        <v>50957</v>
      </c>
      <c r="H92" s="111">
        <v>11.4</v>
      </c>
      <c r="I92" s="112">
        <v>-0.5</v>
      </c>
      <c r="J92" s="113">
        <v>-4.3859649122807012</v>
      </c>
      <c r="L92" s="83"/>
      <c r="M92" s="94" t="s">
        <v>39</v>
      </c>
      <c r="N92" s="85">
        <v>956</v>
      </c>
      <c r="O92" s="90">
        <v>12</v>
      </c>
      <c r="P92" s="87">
        <v>3905</v>
      </c>
      <c r="Q92" s="90">
        <v>10.9</v>
      </c>
      <c r="R92" s="117">
        <v>1.0999999999999996</v>
      </c>
      <c r="S92" s="118">
        <v>10.091743119266052</v>
      </c>
      <c r="U92" s="83"/>
      <c r="V92" s="94" t="s">
        <v>39</v>
      </c>
      <c r="W92" s="85">
        <v>329</v>
      </c>
      <c r="X92" s="90">
        <v>8.9</v>
      </c>
      <c r="Y92" s="87">
        <v>2151</v>
      </c>
      <c r="Z92" s="90">
        <v>9.9</v>
      </c>
      <c r="AA92" s="117">
        <v>-1</v>
      </c>
      <c r="AB92" s="118">
        <v>-10.1010101010101</v>
      </c>
      <c r="AD92" s="83"/>
      <c r="AE92" s="94" t="s">
        <v>39</v>
      </c>
      <c r="AF92" s="85">
        <v>1479</v>
      </c>
      <c r="AG92" s="90">
        <v>11.5</v>
      </c>
      <c r="AH92" s="87">
        <v>5480</v>
      </c>
      <c r="AI92" s="90">
        <v>10.8</v>
      </c>
      <c r="AJ92" s="117">
        <v>0.69999999999999929</v>
      </c>
      <c r="AK92" s="118">
        <v>6.4814814814814738</v>
      </c>
      <c r="AM92" s="83"/>
      <c r="AN92" s="94" t="s">
        <v>39</v>
      </c>
      <c r="AO92" s="85">
        <v>566</v>
      </c>
      <c r="AP92" s="90">
        <v>10.3</v>
      </c>
      <c r="AQ92" s="87">
        <v>5021</v>
      </c>
      <c r="AR92" s="90">
        <v>11.6</v>
      </c>
      <c r="AS92" s="117">
        <v>-1.2999999999999989</v>
      </c>
      <c r="AT92" s="118">
        <v>-11.206896551724128</v>
      </c>
      <c r="AV92" s="83"/>
      <c r="AW92" s="94" t="s">
        <v>39</v>
      </c>
      <c r="AX92" s="85">
        <v>163</v>
      </c>
      <c r="AY92" s="90">
        <v>9.1</v>
      </c>
      <c r="AZ92" s="87">
        <v>1286</v>
      </c>
      <c r="BA92" s="90">
        <v>10.3</v>
      </c>
      <c r="BB92" s="117">
        <v>-1.2000000000000011</v>
      </c>
      <c r="BC92" s="118">
        <v>-11.650485436893215</v>
      </c>
      <c r="BE92" s="83"/>
      <c r="BF92" s="94" t="s">
        <v>39</v>
      </c>
      <c r="BG92" s="85">
        <v>240</v>
      </c>
      <c r="BH92" s="90">
        <v>12.1</v>
      </c>
      <c r="BI92" s="87">
        <v>1082</v>
      </c>
      <c r="BJ92" s="90">
        <v>11.6</v>
      </c>
      <c r="BK92" s="117">
        <v>0.5</v>
      </c>
      <c r="BL92" s="118">
        <v>4.3103448275862073</v>
      </c>
      <c r="BN92" s="83"/>
      <c r="BO92" s="94" t="s">
        <v>39</v>
      </c>
      <c r="BP92" s="85">
        <v>341</v>
      </c>
      <c r="BQ92" s="90">
        <v>12.2</v>
      </c>
      <c r="BR92" s="87">
        <v>947</v>
      </c>
      <c r="BS92" s="90">
        <v>10.4</v>
      </c>
      <c r="BT92" s="117">
        <v>1.7999999999999989</v>
      </c>
      <c r="BU92" s="118">
        <v>17.307692307692296</v>
      </c>
      <c r="BW92" s="83"/>
      <c r="BX92" s="94" t="s">
        <v>39</v>
      </c>
      <c r="BY92" s="85">
        <v>1030</v>
      </c>
      <c r="BZ92" s="90">
        <v>10.5</v>
      </c>
      <c r="CA92" s="87">
        <v>2339</v>
      </c>
      <c r="CB92" s="90">
        <v>10.1</v>
      </c>
      <c r="CC92" s="117">
        <v>0.40000000000000036</v>
      </c>
      <c r="CD92" s="118">
        <v>3.9603960396039639</v>
      </c>
      <c r="CF92" s="83"/>
      <c r="CG92" s="94" t="s">
        <v>39</v>
      </c>
      <c r="CH92" s="85">
        <v>133</v>
      </c>
      <c r="CI92" s="90">
        <v>8.3000000000000007</v>
      </c>
      <c r="CJ92" s="87">
        <v>1312</v>
      </c>
      <c r="CK92" s="90">
        <v>9.6999999999999993</v>
      </c>
      <c r="CL92" s="117">
        <v>-1.3999999999999986</v>
      </c>
      <c r="CM92" s="118">
        <v>-14.432989690721637</v>
      </c>
      <c r="CO92" s="83"/>
      <c r="CP92" s="94" t="s">
        <v>39</v>
      </c>
      <c r="CQ92" s="85">
        <v>402</v>
      </c>
      <c r="CR92" s="90">
        <v>11.6</v>
      </c>
      <c r="CS92" s="87">
        <v>2107</v>
      </c>
      <c r="CT92" s="90">
        <v>11.5</v>
      </c>
      <c r="CU92" s="117">
        <v>9.9999999999999645E-2</v>
      </c>
      <c r="CV92" s="118">
        <v>0.86956521739130122</v>
      </c>
      <c r="CX92" s="83"/>
      <c r="CY92" s="94" t="s">
        <v>39</v>
      </c>
      <c r="CZ92" s="85">
        <v>135</v>
      </c>
      <c r="DA92" s="90">
        <v>11</v>
      </c>
      <c r="DB92" s="87">
        <v>882</v>
      </c>
      <c r="DC92" s="90">
        <v>11.1</v>
      </c>
      <c r="DD92" s="117">
        <v>-9.9999999999999645E-2</v>
      </c>
      <c r="DE92" s="118">
        <v>-0.90090090090089781</v>
      </c>
    </row>
    <row r="93" spans="3:109" s="82" customFormat="1" ht="17.100000000000001" customHeight="1" x14ac:dyDescent="0.25">
      <c r="C93" s="83"/>
      <c r="D93" s="94" t="s">
        <v>41</v>
      </c>
      <c r="E93" s="109">
        <v>5911</v>
      </c>
      <c r="F93" s="82">
        <v>10.199999999999999</v>
      </c>
      <c r="G93" s="110">
        <v>43337</v>
      </c>
      <c r="H93" s="111">
        <v>9.6999999999999993</v>
      </c>
      <c r="I93" s="112">
        <v>0.5</v>
      </c>
      <c r="J93" s="113">
        <v>5.1546391752577323</v>
      </c>
      <c r="L93" s="83"/>
      <c r="M93" s="94" t="s">
        <v>41</v>
      </c>
      <c r="N93" s="85">
        <v>790</v>
      </c>
      <c r="O93" s="90">
        <v>9.9</v>
      </c>
      <c r="P93" s="87">
        <v>3630</v>
      </c>
      <c r="Q93" s="90">
        <v>10.199999999999999</v>
      </c>
      <c r="R93" s="117">
        <v>-0.29999999999999893</v>
      </c>
      <c r="S93" s="118">
        <v>-2.9411764705882253</v>
      </c>
      <c r="U93" s="83"/>
      <c r="V93" s="94" t="s">
        <v>41</v>
      </c>
      <c r="W93" s="85">
        <v>517</v>
      </c>
      <c r="X93" s="90">
        <v>13.9</v>
      </c>
      <c r="Y93" s="87">
        <v>2790</v>
      </c>
      <c r="Z93" s="90">
        <v>12.8</v>
      </c>
      <c r="AA93" s="117">
        <v>1.0999999999999996</v>
      </c>
      <c r="AB93" s="118">
        <v>8.5937499999999964</v>
      </c>
      <c r="AD93" s="83"/>
      <c r="AE93" s="94" t="s">
        <v>41</v>
      </c>
      <c r="AF93" s="85">
        <v>1385</v>
      </c>
      <c r="AG93" s="90">
        <v>10.8</v>
      </c>
      <c r="AH93" s="87">
        <v>4862</v>
      </c>
      <c r="AI93" s="90">
        <v>9.6</v>
      </c>
      <c r="AJ93" s="117">
        <v>1.2000000000000011</v>
      </c>
      <c r="AK93" s="118">
        <v>12.500000000000011</v>
      </c>
      <c r="AM93" s="83"/>
      <c r="AN93" s="94" t="s">
        <v>41</v>
      </c>
      <c r="AO93" s="85">
        <v>410</v>
      </c>
      <c r="AP93" s="90">
        <v>7.5</v>
      </c>
      <c r="AQ93" s="87">
        <v>4036</v>
      </c>
      <c r="AR93" s="90">
        <v>9.4</v>
      </c>
      <c r="AS93" s="117">
        <v>-1.9000000000000004</v>
      </c>
      <c r="AT93" s="118">
        <v>-20.212765957446813</v>
      </c>
      <c r="AV93" s="83"/>
      <c r="AW93" s="94" t="s">
        <v>41</v>
      </c>
      <c r="AX93" s="85">
        <v>195</v>
      </c>
      <c r="AY93" s="90">
        <v>10.9</v>
      </c>
      <c r="AZ93" s="87">
        <v>1322</v>
      </c>
      <c r="BA93" s="90">
        <v>10.6</v>
      </c>
      <c r="BB93" s="117">
        <v>0.30000000000000071</v>
      </c>
      <c r="BC93" s="118">
        <v>2.8301886792452895</v>
      </c>
      <c r="BE93" s="83"/>
      <c r="BF93" s="94" t="s">
        <v>41</v>
      </c>
      <c r="BG93" s="85">
        <v>205</v>
      </c>
      <c r="BH93" s="90">
        <v>10.3</v>
      </c>
      <c r="BI93" s="87">
        <v>1030</v>
      </c>
      <c r="BJ93" s="90">
        <v>11.1</v>
      </c>
      <c r="BK93" s="117">
        <v>-0.79999999999999893</v>
      </c>
      <c r="BL93" s="118">
        <v>-7.2072072072071975</v>
      </c>
      <c r="BN93" s="83"/>
      <c r="BO93" s="94" t="s">
        <v>41</v>
      </c>
      <c r="BP93" s="85">
        <v>275</v>
      </c>
      <c r="BQ93" s="90">
        <v>9.9</v>
      </c>
      <c r="BR93" s="87">
        <v>1066</v>
      </c>
      <c r="BS93" s="90">
        <v>11.7</v>
      </c>
      <c r="BT93" s="117">
        <v>-1.7999999999999989</v>
      </c>
      <c r="BU93" s="118">
        <v>-15.384615384615378</v>
      </c>
      <c r="BW93" s="83"/>
      <c r="BX93" s="94" t="s">
        <v>41</v>
      </c>
      <c r="BY93" s="85">
        <v>992</v>
      </c>
      <c r="BZ93" s="90">
        <v>10.1</v>
      </c>
      <c r="CA93" s="87">
        <v>2427</v>
      </c>
      <c r="CB93" s="90">
        <v>10.5</v>
      </c>
      <c r="CC93" s="117">
        <v>-0.40000000000000036</v>
      </c>
      <c r="CD93" s="118">
        <v>-3.8095238095238129</v>
      </c>
      <c r="CF93" s="83"/>
      <c r="CG93" s="94" t="s">
        <v>41</v>
      </c>
      <c r="CH93" s="85">
        <v>147</v>
      </c>
      <c r="CI93" s="90">
        <v>9.1999999999999993</v>
      </c>
      <c r="CJ93" s="87">
        <v>1145</v>
      </c>
      <c r="CK93" s="90">
        <v>8.4</v>
      </c>
      <c r="CL93" s="117">
        <v>0.79999999999999893</v>
      </c>
      <c r="CM93" s="118">
        <v>9.5238095238095113</v>
      </c>
      <c r="CO93" s="83"/>
      <c r="CP93" s="94" t="s">
        <v>41</v>
      </c>
      <c r="CQ93" s="85">
        <v>347</v>
      </c>
      <c r="CR93" s="90">
        <v>10</v>
      </c>
      <c r="CS93" s="87">
        <v>1842</v>
      </c>
      <c r="CT93" s="90">
        <v>10</v>
      </c>
      <c r="CU93" s="117">
        <v>0</v>
      </c>
      <c r="CV93" s="118">
        <v>0</v>
      </c>
      <c r="CX93" s="83"/>
      <c r="CY93" s="94" t="s">
        <v>41</v>
      </c>
      <c r="CZ93" s="85">
        <v>138</v>
      </c>
      <c r="DA93" s="90">
        <v>11.2</v>
      </c>
      <c r="DB93" s="87">
        <v>842</v>
      </c>
      <c r="DC93" s="90">
        <v>10.6</v>
      </c>
      <c r="DD93" s="117">
        <v>0.59999999999999964</v>
      </c>
      <c r="DE93" s="118">
        <v>5.660377358490563</v>
      </c>
    </row>
    <row r="94" spans="3:109" s="82" customFormat="1" ht="17.100000000000001" customHeight="1" x14ac:dyDescent="0.25">
      <c r="C94" s="83"/>
      <c r="D94" s="94" t="s">
        <v>52</v>
      </c>
      <c r="E94" s="109">
        <v>386</v>
      </c>
      <c r="F94" s="82">
        <v>0.7</v>
      </c>
      <c r="G94" s="110">
        <v>0</v>
      </c>
      <c r="H94" s="111">
        <v>0</v>
      </c>
      <c r="I94" s="112">
        <v>0.7</v>
      </c>
      <c r="J94" s="124" t="s">
        <v>66</v>
      </c>
      <c r="L94" s="83"/>
      <c r="M94" s="94" t="s">
        <v>52</v>
      </c>
      <c r="N94" s="85">
        <v>34</v>
      </c>
      <c r="O94" s="90">
        <v>0.4</v>
      </c>
      <c r="P94" s="87">
        <v>0</v>
      </c>
      <c r="Q94" s="90">
        <v>0</v>
      </c>
      <c r="R94" s="117">
        <v>0.4</v>
      </c>
      <c r="S94" s="118" t="s">
        <v>66</v>
      </c>
      <c r="U94" s="83"/>
      <c r="V94" s="94" t="s">
        <v>52</v>
      </c>
      <c r="W94" s="85">
        <v>31</v>
      </c>
      <c r="X94" s="90">
        <v>0.8</v>
      </c>
      <c r="Y94" s="87">
        <v>0</v>
      </c>
      <c r="Z94" s="90">
        <v>0</v>
      </c>
      <c r="AA94" s="117">
        <v>0.8</v>
      </c>
      <c r="AB94" s="118" t="s">
        <v>66</v>
      </c>
      <c r="AD94" s="83"/>
      <c r="AE94" s="94" t="s">
        <v>52</v>
      </c>
      <c r="AF94" s="85">
        <v>48</v>
      </c>
      <c r="AG94" s="90">
        <v>0.4</v>
      </c>
      <c r="AH94" s="87">
        <v>0</v>
      </c>
      <c r="AI94" s="90">
        <v>0</v>
      </c>
      <c r="AJ94" s="117">
        <v>0.4</v>
      </c>
      <c r="AK94" s="118" t="s">
        <v>66</v>
      </c>
      <c r="AM94" s="83"/>
      <c r="AN94" s="94" t="s">
        <v>52</v>
      </c>
      <c r="AO94" s="85">
        <v>47</v>
      </c>
      <c r="AP94" s="90">
        <v>0.9</v>
      </c>
      <c r="AQ94" s="87">
        <v>0</v>
      </c>
      <c r="AR94" s="90">
        <v>0</v>
      </c>
      <c r="AS94" s="117">
        <v>0.9</v>
      </c>
      <c r="AT94" s="118" t="s">
        <v>66</v>
      </c>
      <c r="AV94" s="83"/>
      <c r="AW94" s="94" t="s">
        <v>52</v>
      </c>
      <c r="AX94" s="85">
        <v>22</v>
      </c>
      <c r="AY94" s="90">
        <v>1.2</v>
      </c>
      <c r="AZ94" s="87">
        <v>0</v>
      </c>
      <c r="BA94" s="90">
        <v>0</v>
      </c>
      <c r="BB94" s="117">
        <v>1.2</v>
      </c>
      <c r="BC94" s="118" t="s">
        <v>66</v>
      </c>
      <c r="BE94" s="83"/>
      <c r="BF94" s="94" t="s">
        <v>52</v>
      </c>
      <c r="BG94" s="85">
        <v>9</v>
      </c>
      <c r="BH94" s="90">
        <v>0.5</v>
      </c>
      <c r="BI94" s="87">
        <v>0</v>
      </c>
      <c r="BJ94" s="90">
        <v>0</v>
      </c>
      <c r="BK94" s="117">
        <v>0.5</v>
      </c>
      <c r="BL94" s="118" t="s">
        <v>66</v>
      </c>
      <c r="BN94" s="83"/>
      <c r="BO94" s="94" t="s">
        <v>52</v>
      </c>
      <c r="BP94" s="85">
        <v>26</v>
      </c>
      <c r="BQ94" s="90">
        <v>0.9</v>
      </c>
      <c r="BR94" s="87">
        <v>0</v>
      </c>
      <c r="BS94" s="90">
        <v>0</v>
      </c>
      <c r="BT94" s="117">
        <v>0.9</v>
      </c>
      <c r="BU94" s="118" t="s">
        <v>66</v>
      </c>
      <c r="BW94" s="83"/>
      <c r="BX94" s="94" t="s">
        <v>52</v>
      </c>
      <c r="BY94" s="85">
        <v>79</v>
      </c>
      <c r="BZ94" s="90">
        <v>0.8</v>
      </c>
      <c r="CA94" s="87">
        <v>0</v>
      </c>
      <c r="CB94" s="90">
        <v>0</v>
      </c>
      <c r="CC94" s="117">
        <v>0.8</v>
      </c>
      <c r="CD94" s="118" t="s">
        <v>66</v>
      </c>
      <c r="CF94" s="83"/>
      <c r="CG94" s="94" t="s">
        <v>52</v>
      </c>
      <c r="CH94" s="85">
        <v>12</v>
      </c>
      <c r="CI94" s="90">
        <v>0.8</v>
      </c>
      <c r="CJ94" s="87">
        <v>0</v>
      </c>
      <c r="CK94" s="90">
        <v>0</v>
      </c>
      <c r="CL94" s="117">
        <v>0.8</v>
      </c>
      <c r="CM94" s="118" t="s">
        <v>66</v>
      </c>
      <c r="CO94" s="83"/>
      <c r="CP94" s="94" t="s">
        <v>52</v>
      </c>
      <c r="CQ94" s="85">
        <v>20</v>
      </c>
      <c r="CR94" s="90">
        <v>0.6</v>
      </c>
      <c r="CS94" s="87">
        <v>0</v>
      </c>
      <c r="CT94" s="90">
        <v>0</v>
      </c>
      <c r="CU94" s="117">
        <v>0.6</v>
      </c>
      <c r="CV94" s="118" t="s">
        <v>66</v>
      </c>
      <c r="CX94" s="83"/>
      <c r="CY94" s="94" t="s">
        <v>52</v>
      </c>
      <c r="CZ94" s="85">
        <v>5</v>
      </c>
      <c r="DA94" s="90">
        <v>0.4</v>
      </c>
      <c r="DB94" s="87">
        <v>0</v>
      </c>
      <c r="DC94" s="90">
        <v>0</v>
      </c>
      <c r="DD94" s="117">
        <v>0.4</v>
      </c>
      <c r="DE94" s="118" t="s">
        <v>66</v>
      </c>
    </row>
    <row r="95" spans="3:109" s="82" customFormat="1" ht="17.100000000000001" customHeight="1" x14ac:dyDescent="0.25">
      <c r="C95" s="83"/>
      <c r="D95" s="94"/>
      <c r="E95" s="109"/>
      <c r="G95" s="110"/>
      <c r="H95" s="111"/>
      <c r="I95" s="112"/>
      <c r="J95" s="113"/>
      <c r="L95" s="83"/>
      <c r="M95" s="94"/>
      <c r="N95" s="85"/>
      <c r="O95" s="90"/>
      <c r="P95" s="87"/>
      <c r="Q95" s="90"/>
      <c r="R95" s="117"/>
      <c r="S95" s="118"/>
      <c r="U95" s="83"/>
      <c r="V95" s="94"/>
      <c r="W95" s="85"/>
      <c r="X95" s="90"/>
      <c r="Y95" s="87"/>
      <c r="Z95" s="90"/>
      <c r="AA95" s="117"/>
      <c r="AB95" s="118"/>
      <c r="AD95" s="83"/>
      <c r="AE95" s="94"/>
      <c r="AF95" s="85"/>
      <c r="AG95" s="90"/>
      <c r="AH95" s="87"/>
      <c r="AI95" s="90"/>
      <c r="AJ95" s="117"/>
      <c r="AK95" s="118"/>
      <c r="AM95" s="83"/>
      <c r="AN95" s="94"/>
      <c r="AO95" s="85"/>
      <c r="AP95" s="90"/>
      <c r="AQ95" s="87"/>
      <c r="AR95" s="90"/>
      <c r="AS95" s="117"/>
      <c r="AT95" s="118"/>
      <c r="AV95" s="83"/>
      <c r="AW95" s="94"/>
      <c r="AX95" s="85"/>
      <c r="AY95" s="90"/>
      <c r="AZ95" s="87"/>
      <c r="BA95" s="90"/>
      <c r="BB95" s="117"/>
      <c r="BC95" s="118"/>
      <c r="BE95" s="83"/>
      <c r="BF95" s="94"/>
      <c r="BG95" s="85"/>
      <c r="BH95" s="90"/>
      <c r="BI95" s="87"/>
      <c r="BJ95" s="90"/>
      <c r="BK95" s="117"/>
      <c r="BL95" s="118"/>
      <c r="BN95" s="83"/>
      <c r="BO95" s="94"/>
      <c r="BP95" s="85"/>
      <c r="BQ95" s="90"/>
      <c r="BR95" s="87"/>
      <c r="BS95" s="90"/>
      <c r="BT95" s="117"/>
      <c r="BU95" s="118"/>
      <c r="BW95" s="83"/>
      <c r="BX95" s="94"/>
      <c r="BY95" s="85"/>
      <c r="BZ95" s="90"/>
      <c r="CA95" s="87"/>
      <c r="CB95" s="90"/>
      <c r="CC95" s="117"/>
      <c r="CD95" s="118"/>
      <c r="CF95" s="83"/>
      <c r="CG95" s="94"/>
      <c r="CH95" s="85"/>
      <c r="CI95" s="90"/>
      <c r="CJ95" s="87"/>
      <c r="CK95" s="90"/>
      <c r="CL95" s="117"/>
      <c r="CM95" s="118"/>
      <c r="CO95" s="83"/>
      <c r="CP95" s="94"/>
      <c r="CQ95" s="85"/>
      <c r="CR95" s="90"/>
      <c r="CS95" s="87"/>
      <c r="CT95" s="90"/>
      <c r="CU95" s="117"/>
      <c r="CV95" s="118"/>
      <c r="CX95" s="83"/>
      <c r="CY95" s="94"/>
      <c r="CZ95" s="85"/>
      <c r="DA95" s="90"/>
      <c r="DB95" s="87"/>
      <c r="DC95" s="90"/>
      <c r="DD95" s="117"/>
      <c r="DE95" s="118"/>
    </row>
    <row r="96" spans="3:109" s="82" customFormat="1" ht="17.100000000000001" customHeight="1" x14ac:dyDescent="0.25">
      <c r="C96" s="83"/>
      <c r="D96" s="94" t="s">
        <v>47</v>
      </c>
      <c r="E96" s="109">
        <v>50093</v>
      </c>
      <c r="F96" s="82">
        <v>86.5</v>
      </c>
      <c r="G96" s="125">
        <v>239996</v>
      </c>
      <c r="H96" s="82">
        <v>53.9</v>
      </c>
      <c r="I96" s="112">
        <v>32.6</v>
      </c>
      <c r="J96" s="113">
        <v>60.482374768089052</v>
      </c>
      <c r="L96" s="83"/>
      <c r="M96" s="94" t="s">
        <v>47</v>
      </c>
      <c r="N96" s="85">
        <v>6981</v>
      </c>
      <c r="O96" s="90">
        <v>87.6</v>
      </c>
      <c r="P96" s="87">
        <v>24612</v>
      </c>
      <c r="Q96" s="90">
        <v>68.8</v>
      </c>
      <c r="R96" s="117">
        <v>18.799999999999997</v>
      </c>
      <c r="S96" s="118">
        <v>27.325581395348834</v>
      </c>
      <c r="U96" s="83"/>
      <c r="V96" s="94" t="s">
        <v>47</v>
      </c>
      <c r="W96" s="85">
        <v>3266</v>
      </c>
      <c r="X96" s="90">
        <v>87.9</v>
      </c>
      <c r="Y96" s="87">
        <v>15883</v>
      </c>
      <c r="Z96" s="90">
        <v>73</v>
      </c>
      <c r="AA96" s="117">
        <v>14.900000000000006</v>
      </c>
      <c r="AB96" s="118">
        <v>20.410958904109595</v>
      </c>
      <c r="AD96" s="83"/>
      <c r="AE96" s="94" t="s">
        <v>47</v>
      </c>
      <c r="AF96" s="85">
        <v>10979</v>
      </c>
      <c r="AG96" s="90">
        <v>85.7</v>
      </c>
      <c r="AH96" s="87">
        <v>31390</v>
      </c>
      <c r="AI96" s="90">
        <v>61.9</v>
      </c>
      <c r="AJ96" s="117">
        <v>23.800000000000004</v>
      </c>
      <c r="AK96" s="118">
        <v>38.449111470113095</v>
      </c>
      <c r="AM96" s="83"/>
      <c r="AN96" s="94" t="s">
        <v>47</v>
      </c>
      <c r="AO96" s="85">
        <v>4649</v>
      </c>
      <c r="AP96" s="90">
        <v>84.8</v>
      </c>
      <c r="AQ96" s="87">
        <v>23314</v>
      </c>
      <c r="AR96" s="90">
        <v>54.1</v>
      </c>
      <c r="AS96" s="117">
        <v>30.699999999999996</v>
      </c>
      <c r="AT96" s="118">
        <v>56.74676524953788</v>
      </c>
      <c r="AV96" s="83"/>
      <c r="AW96" s="94" t="s">
        <v>47</v>
      </c>
      <c r="AX96" s="85">
        <v>1484</v>
      </c>
      <c r="AY96" s="90">
        <v>82.8</v>
      </c>
      <c r="AZ96" s="87">
        <v>7817</v>
      </c>
      <c r="BA96" s="90">
        <v>62.6</v>
      </c>
      <c r="BB96" s="117">
        <v>20.199999999999996</v>
      </c>
      <c r="BC96" s="118">
        <v>32.268370607028743</v>
      </c>
      <c r="BE96" s="83"/>
      <c r="BF96" s="94" t="s">
        <v>47</v>
      </c>
      <c r="BG96" s="85">
        <v>1696</v>
      </c>
      <c r="BH96" s="90">
        <v>85.6</v>
      </c>
      <c r="BI96" s="87">
        <v>6779</v>
      </c>
      <c r="BJ96" s="90">
        <v>72.7</v>
      </c>
      <c r="BK96" s="117">
        <v>12.899999999999991</v>
      </c>
      <c r="BL96" s="118">
        <v>17.744154057771652</v>
      </c>
      <c r="BN96" s="83"/>
      <c r="BO96" s="94" t="s">
        <v>47</v>
      </c>
      <c r="BP96" s="85">
        <v>2515</v>
      </c>
      <c r="BQ96" s="90">
        <v>90.2</v>
      </c>
      <c r="BR96" s="87">
        <v>6649</v>
      </c>
      <c r="BS96" s="90">
        <v>72.7</v>
      </c>
      <c r="BT96" s="117">
        <v>17.5</v>
      </c>
      <c r="BU96" s="118">
        <v>24.071526822558457</v>
      </c>
      <c r="BW96" s="83"/>
      <c r="BX96" s="94" t="s">
        <v>47</v>
      </c>
      <c r="BY96" s="85">
        <v>8554</v>
      </c>
      <c r="BZ96" s="90">
        <v>87.1</v>
      </c>
      <c r="CA96" s="87">
        <v>14874</v>
      </c>
      <c r="CB96" s="90">
        <v>64.400000000000006</v>
      </c>
      <c r="CC96" s="117">
        <v>22.699999999999989</v>
      </c>
      <c r="CD96" s="118">
        <v>35.248447204968926</v>
      </c>
      <c r="CF96" s="83"/>
      <c r="CG96" s="94" t="s">
        <v>47</v>
      </c>
      <c r="CH96" s="85">
        <v>1351</v>
      </c>
      <c r="CI96" s="90">
        <v>84.8</v>
      </c>
      <c r="CJ96" s="87">
        <v>7252</v>
      </c>
      <c r="CK96" s="90">
        <v>53.4</v>
      </c>
      <c r="CL96" s="117">
        <v>31.4</v>
      </c>
      <c r="CM96" s="118">
        <v>58.801498127340821</v>
      </c>
      <c r="CO96" s="83"/>
      <c r="CP96" s="94" t="s">
        <v>47</v>
      </c>
      <c r="CQ96" s="85">
        <v>3011</v>
      </c>
      <c r="CR96" s="90">
        <v>87</v>
      </c>
      <c r="CS96" s="87">
        <v>11445</v>
      </c>
      <c r="CT96" s="90">
        <v>62.3</v>
      </c>
      <c r="CU96" s="117">
        <v>24.700000000000003</v>
      </c>
      <c r="CV96" s="118">
        <v>39.64686998394864</v>
      </c>
      <c r="CX96" s="83"/>
      <c r="CY96" s="94" t="s">
        <v>47</v>
      </c>
      <c r="CZ96" s="85">
        <v>1108</v>
      </c>
      <c r="DA96" s="90">
        <v>90.2</v>
      </c>
      <c r="DB96" s="87">
        <v>5515</v>
      </c>
      <c r="DC96" s="90">
        <v>69.3</v>
      </c>
      <c r="DD96" s="117">
        <v>20.900000000000006</v>
      </c>
      <c r="DE96" s="118">
        <v>30.158730158730169</v>
      </c>
    </row>
    <row r="97" spans="3:16384" s="82" customFormat="1" ht="17.100000000000001" customHeight="1" x14ac:dyDescent="0.25">
      <c r="C97" s="83"/>
      <c r="D97" s="126" t="s">
        <v>48</v>
      </c>
      <c r="E97" s="109">
        <v>748</v>
      </c>
      <c r="F97" s="82">
        <v>1.3</v>
      </c>
      <c r="G97" s="125">
        <v>3146</v>
      </c>
      <c r="H97" s="82">
        <v>0.7</v>
      </c>
      <c r="I97" s="112">
        <v>0.60000000000000009</v>
      </c>
      <c r="J97" s="113">
        <v>85.714285714285737</v>
      </c>
      <c r="L97" s="83"/>
      <c r="M97" s="126" t="s">
        <v>48</v>
      </c>
      <c r="N97" s="85">
        <v>93</v>
      </c>
      <c r="O97" s="90">
        <v>1.2</v>
      </c>
      <c r="P97" s="87">
        <v>275</v>
      </c>
      <c r="Q97" s="90">
        <v>0.8</v>
      </c>
      <c r="R97" s="117">
        <v>0.39999999999999991</v>
      </c>
      <c r="S97" s="118">
        <v>49.999999999999986</v>
      </c>
      <c r="U97" s="83"/>
      <c r="V97" s="126" t="s">
        <v>48</v>
      </c>
      <c r="W97" s="85">
        <v>25</v>
      </c>
      <c r="X97" s="90">
        <v>0.7</v>
      </c>
      <c r="Y97" s="87">
        <v>134</v>
      </c>
      <c r="Z97" s="90">
        <v>0.6</v>
      </c>
      <c r="AA97" s="117">
        <v>9.9999999999999978E-2</v>
      </c>
      <c r="AB97" s="118">
        <v>16.666666666666664</v>
      </c>
      <c r="AD97" s="83"/>
      <c r="AE97" s="126" t="s">
        <v>48</v>
      </c>
      <c r="AF97" s="85">
        <v>187</v>
      </c>
      <c r="AG97" s="90">
        <v>1.5</v>
      </c>
      <c r="AH97" s="87">
        <v>559</v>
      </c>
      <c r="AI97" s="90">
        <v>1.1000000000000001</v>
      </c>
      <c r="AJ97" s="117">
        <v>0.39999999999999991</v>
      </c>
      <c r="AK97" s="118">
        <v>36.363636363636353</v>
      </c>
      <c r="AM97" s="83"/>
      <c r="AN97" s="126" t="s">
        <v>48</v>
      </c>
      <c r="AO97" s="85">
        <v>120</v>
      </c>
      <c r="AP97" s="90">
        <v>2.2000000000000002</v>
      </c>
      <c r="AQ97" s="87">
        <v>669</v>
      </c>
      <c r="AR97" s="90">
        <v>1.6</v>
      </c>
      <c r="AS97" s="117">
        <v>0.60000000000000009</v>
      </c>
      <c r="AT97" s="118">
        <v>37.500000000000007</v>
      </c>
      <c r="AV97" s="83"/>
      <c r="AW97" s="126" t="s">
        <v>48</v>
      </c>
      <c r="AX97" s="85">
        <v>22</v>
      </c>
      <c r="AY97" s="90">
        <v>1.2</v>
      </c>
      <c r="AZ97" s="87">
        <v>105</v>
      </c>
      <c r="BA97" s="90">
        <v>0.8</v>
      </c>
      <c r="BB97" s="117">
        <v>0.39999999999999991</v>
      </c>
      <c r="BC97" s="118">
        <v>49.999999999999986</v>
      </c>
      <c r="BE97" s="83"/>
      <c r="BF97" s="126" t="s">
        <v>48</v>
      </c>
      <c r="BG97" s="85">
        <v>16</v>
      </c>
      <c r="BH97" s="90">
        <v>0.8</v>
      </c>
      <c r="BI97" s="87">
        <v>105</v>
      </c>
      <c r="BJ97" s="90">
        <v>1.1000000000000001</v>
      </c>
      <c r="BK97" s="117">
        <v>-0.30000000000000004</v>
      </c>
      <c r="BL97" s="118">
        <v>-27.272727272727277</v>
      </c>
      <c r="BN97" s="83"/>
      <c r="BO97" s="126" t="s">
        <v>48</v>
      </c>
      <c r="BP97" s="85">
        <v>17</v>
      </c>
      <c r="BQ97" s="90">
        <v>0.6</v>
      </c>
      <c r="BR97" s="87">
        <v>49</v>
      </c>
      <c r="BS97" s="90">
        <v>0.5</v>
      </c>
      <c r="BT97" s="117">
        <v>9.9999999999999978E-2</v>
      </c>
      <c r="BU97" s="118">
        <v>19.999999999999996</v>
      </c>
      <c r="BW97" s="83"/>
      <c r="BX97" s="126" t="s">
        <v>48</v>
      </c>
      <c r="BY97" s="85">
        <v>175</v>
      </c>
      <c r="BZ97" s="90">
        <v>1.8</v>
      </c>
      <c r="CA97" s="87">
        <v>361</v>
      </c>
      <c r="CB97" s="90">
        <v>1.6</v>
      </c>
      <c r="CC97" s="117">
        <v>0.19999999999999996</v>
      </c>
      <c r="CD97" s="118">
        <v>12.499999999999996</v>
      </c>
      <c r="CF97" s="83"/>
      <c r="CG97" s="126" t="s">
        <v>48</v>
      </c>
      <c r="CH97" s="85">
        <v>1</v>
      </c>
      <c r="CI97" s="90">
        <v>0.1</v>
      </c>
      <c r="CJ97" s="87">
        <v>8</v>
      </c>
      <c r="CK97" s="90">
        <v>0.1</v>
      </c>
      <c r="CL97" s="117">
        <v>0</v>
      </c>
      <c r="CM97" s="118">
        <v>0</v>
      </c>
      <c r="CO97" s="83"/>
      <c r="CP97" s="126" t="s">
        <v>48</v>
      </c>
      <c r="CQ97" s="85">
        <v>36</v>
      </c>
      <c r="CR97" s="90">
        <v>1</v>
      </c>
      <c r="CS97" s="87">
        <v>203</v>
      </c>
      <c r="CT97" s="90">
        <v>1.1000000000000001</v>
      </c>
      <c r="CU97" s="117">
        <v>-0.10000000000000009</v>
      </c>
      <c r="CV97" s="118">
        <v>-9.0909090909090988</v>
      </c>
      <c r="CX97" s="83"/>
      <c r="CY97" s="126" t="s">
        <v>48</v>
      </c>
      <c r="CZ97" s="85">
        <v>3</v>
      </c>
      <c r="DA97" s="90">
        <v>0.2</v>
      </c>
      <c r="DB97" s="87">
        <v>25</v>
      </c>
      <c r="DC97" s="90">
        <v>0.3</v>
      </c>
      <c r="DD97" s="117">
        <v>-9.9999999999999978E-2</v>
      </c>
      <c r="DE97" s="118">
        <v>-33.333333333333329</v>
      </c>
    </row>
    <row r="98" spans="3:16384" s="82" customFormat="1" ht="17.100000000000001" customHeight="1" x14ac:dyDescent="0.25">
      <c r="C98" s="83"/>
      <c r="D98" s="126" t="s">
        <v>49</v>
      </c>
      <c r="E98" s="109">
        <v>205</v>
      </c>
      <c r="F98" s="82">
        <v>0.4</v>
      </c>
      <c r="G98" s="112">
        <v>714</v>
      </c>
      <c r="H98" s="82">
        <v>0.2</v>
      </c>
      <c r="I98" s="112">
        <v>0.2</v>
      </c>
      <c r="J98" s="113">
        <v>100</v>
      </c>
      <c r="L98" s="83"/>
      <c r="M98" s="126" t="s">
        <v>49</v>
      </c>
      <c r="N98" s="85">
        <v>17</v>
      </c>
      <c r="O98" s="90">
        <v>0.2</v>
      </c>
      <c r="P98" s="87">
        <v>54</v>
      </c>
      <c r="Q98" s="90">
        <v>0.2</v>
      </c>
      <c r="R98" s="117">
        <v>0</v>
      </c>
      <c r="S98" s="118">
        <v>0</v>
      </c>
      <c r="U98" s="83"/>
      <c r="V98" s="126" t="s">
        <v>49</v>
      </c>
      <c r="W98" s="85">
        <v>10</v>
      </c>
      <c r="X98" s="90">
        <v>0.3</v>
      </c>
      <c r="Y98" s="87">
        <v>34</v>
      </c>
      <c r="Z98" s="90">
        <v>0.2</v>
      </c>
      <c r="AA98" s="117">
        <v>9.9999999999999978E-2</v>
      </c>
      <c r="AB98" s="118">
        <v>49.999999999999986</v>
      </c>
      <c r="AD98" s="83"/>
      <c r="AE98" s="126" t="s">
        <v>49</v>
      </c>
      <c r="AF98" s="85">
        <v>68</v>
      </c>
      <c r="AG98" s="90">
        <v>0.5</v>
      </c>
      <c r="AH98" s="87">
        <v>153</v>
      </c>
      <c r="AI98" s="90">
        <v>0.3</v>
      </c>
      <c r="AJ98" s="117">
        <v>0.2</v>
      </c>
      <c r="AK98" s="118">
        <v>66.666666666666671</v>
      </c>
      <c r="AM98" s="83"/>
      <c r="AN98" s="126" t="s">
        <v>49</v>
      </c>
      <c r="AO98" s="85">
        <v>23</v>
      </c>
      <c r="AP98" s="90">
        <v>0.4</v>
      </c>
      <c r="AQ98" s="87">
        <v>70</v>
      </c>
      <c r="AR98" s="90">
        <v>0.2</v>
      </c>
      <c r="AS98" s="117">
        <v>0.2</v>
      </c>
      <c r="AT98" s="118">
        <v>100</v>
      </c>
      <c r="AV98" s="83"/>
      <c r="AW98" s="126" t="s">
        <v>49</v>
      </c>
      <c r="AX98" s="85">
        <v>5</v>
      </c>
      <c r="AY98" s="90">
        <v>0.3</v>
      </c>
      <c r="AZ98" s="87">
        <v>41</v>
      </c>
      <c r="BA98" s="90">
        <v>0.3</v>
      </c>
      <c r="BB98" s="117">
        <v>0</v>
      </c>
      <c r="BC98" s="118">
        <v>0</v>
      </c>
      <c r="BE98" s="83"/>
      <c r="BF98" s="126" t="s">
        <v>49</v>
      </c>
      <c r="BG98" s="85">
        <v>9</v>
      </c>
      <c r="BH98" s="90">
        <v>0.5</v>
      </c>
      <c r="BI98" s="87">
        <v>21</v>
      </c>
      <c r="BJ98" s="90">
        <v>0.2</v>
      </c>
      <c r="BK98" s="117">
        <v>0.3</v>
      </c>
      <c r="BL98" s="118">
        <v>149.99999999999997</v>
      </c>
      <c r="BN98" s="83"/>
      <c r="BO98" s="126" t="s">
        <v>49</v>
      </c>
      <c r="BP98" s="85">
        <v>3</v>
      </c>
      <c r="BQ98" s="90">
        <v>0.1</v>
      </c>
      <c r="BR98" s="87">
        <v>13</v>
      </c>
      <c r="BS98" s="90">
        <v>0.1</v>
      </c>
      <c r="BT98" s="117">
        <v>0</v>
      </c>
      <c r="BU98" s="118">
        <v>0</v>
      </c>
      <c r="BW98" s="83"/>
      <c r="BX98" s="126" t="s">
        <v>49</v>
      </c>
      <c r="BY98" s="85">
        <v>32</v>
      </c>
      <c r="BZ98" s="90">
        <v>0.3</v>
      </c>
      <c r="CA98" s="87">
        <v>63</v>
      </c>
      <c r="CB98" s="90">
        <v>0.3</v>
      </c>
      <c r="CC98" s="117">
        <v>0</v>
      </c>
      <c r="CD98" s="118">
        <v>0</v>
      </c>
      <c r="CF98" s="83"/>
      <c r="CG98" s="126" t="s">
        <v>49</v>
      </c>
      <c r="CH98" s="85">
        <v>0</v>
      </c>
      <c r="CI98" s="90">
        <v>0</v>
      </c>
      <c r="CJ98" s="87">
        <v>5</v>
      </c>
      <c r="CK98" s="90">
        <v>0</v>
      </c>
      <c r="CL98" s="117">
        <v>0</v>
      </c>
      <c r="CM98" s="118" t="s">
        <v>66</v>
      </c>
      <c r="CO98" s="83"/>
      <c r="CP98" s="126" t="s">
        <v>49</v>
      </c>
      <c r="CQ98" s="85">
        <v>14</v>
      </c>
      <c r="CR98" s="90">
        <v>0.4</v>
      </c>
      <c r="CS98" s="87">
        <v>36</v>
      </c>
      <c r="CT98" s="90">
        <v>0.2</v>
      </c>
      <c r="CU98" s="117">
        <v>0.2</v>
      </c>
      <c r="CV98" s="118">
        <v>100</v>
      </c>
      <c r="CX98" s="83"/>
      <c r="CY98" s="126" t="s">
        <v>49</v>
      </c>
      <c r="CZ98" s="85">
        <v>5</v>
      </c>
      <c r="DA98" s="90">
        <v>0.4</v>
      </c>
      <c r="DB98" s="87">
        <v>14</v>
      </c>
      <c r="DC98" s="90">
        <v>0.2</v>
      </c>
      <c r="DD98" s="117">
        <v>0.2</v>
      </c>
      <c r="DE98" s="118">
        <v>100</v>
      </c>
    </row>
    <row r="99" spans="3:16384" s="82" customFormat="1" ht="17.100000000000001" customHeight="1" x14ac:dyDescent="0.25">
      <c r="C99" s="83"/>
      <c r="D99" s="126" t="s">
        <v>68</v>
      </c>
      <c r="E99" s="109">
        <v>941</v>
      </c>
      <c r="F99" s="82">
        <v>1.6</v>
      </c>
      <c r="G99" s="125">
        <v>4032</v>
      </c>
      <c r="H99" s="82">
        <v>0.9</v>
      </c>
      <c r="I99" s="112">
        <v>0.70000000000000007</v>
      </c>
      <c r="J99" s="113">
        <v>77.777777777777786</v>
      </c>
      <c r="L99" s="83"/>
      <c r="M99" s="126" t="s">
        <v>68</v>
      </c>
      <c r="N99" s="85">
        <v>83</v>
      </c>
      <c r="O99" s="90">
        <v>1</v>
      </c>
      <c r="P99" s="87">
        <v>364</v>
      </c>
      <c r="Q99" s="90">
        <v>1</v>
      </c>
      <c r="R99" s="117">
        <v>0</v>
      </c>
      <c r="S99" s="118">
        <v>0</v>
      </c>
      <c r="U99" s="83"/>
      <c r="V99" s="126" t="s">
        <v>68</v>
      </c>
      <c r="W99" s="85">
        <v>33</v>
      </c>
      <c r="X99" s="90">
        <v>0.9</v>
      </c>
      <c r="Y99" s="87">
        <v>211</v>
      </c>
      <c r="Z99" s="90">
        <v>1</v>
      </c>
      <c r="AA99" s="117">
        <v>-9.9999999999999978E-2</v>
      </c>
      <c r="AB99" s="118">
        <v>-9.9999999999999982</v>
      </c>
      <c r="AD99" s="83"/>
      <c r="AE99" s="126" t="s">
        <v>68</v>
      </c>
      <c r="AF99" s="85">
        <v>256</v>
      </c>
      <c r="AG99" s="90">
        <v>2</v>
      </c>
      <c r="AH99" s="87">
        <v>818</v>
      </c>
      <c r="AI99" s="90">
        <v>1.6</v>
      </c>
      <c r="AJ99" s="117">
        <v>0.39999999999999991</v>
      </c>
      <c r="AK99" s="118">
        <v>24.999999999999993</v>
      </c>
      <c r="AM99" s="83"/>
      <c r="AN99" s="126" t="s">
        <v>68</v>
      </c>
      <c r="AO99" s="85">
        <v>48</v>
      </c>
      <c r="AP99" s="90">
        <v>0.9</v>
      </c>
      <c r="AQ99" s="87">
        <v>340</v>
      </c>
      <c r="AR99" s="90">
        <v>0.8</v>
      </c>
      <c r="AS99" s="117">
        <v>9.9999999999999978E-2</v>
      </c>
      <c r="AT99" s="118">
        <v>12.499999999999996</v>
      </c>
      <c r="AV99" s="83"/>
      <c r="AW99" s="126" t="s">
        <v>68</v>
      </c>
      <c r="AX99" s="85">
        <v>47</v>
      </c>
      <c r="AY99" s="90">
        <v>2.6</v>
      </c>
      <c r="AZ99" s="87">
        <v>284</v>
      </c>
      <c r="BA99" s="90">
        <v>2.2999999999999998</v>
      </c>
      <c r="BB99" s="117">
        <v>0.30000000000000027</v>
      </c>
      <c r="BC99" s="118">
        <v>13.043478260869579</v>
      </c>
      <c r="BE99" s="83"/>
      <c r="BF99" s="126" t="s">
        <v>68</v>
      </c>
      <c r="BG99" s="85">
        <v>24</v>
      </c>
      <c r="BH99" s="90">
        <v>1.2</v>
      </c>
      <c r="BI99" s="87">
        <v>104</v>
      </c>
      <c r="BJ99" s="90">
        <v>1.1000000000000001</v>
      </c>
      <c r="BK99" s="117">
        <v>9.9999999999999867E-2</v>
      </c>
      <c r="BL99" s="118">
        <v>9.0909090909090793</v>
      </c>
      <c r="BN99" s="83"/>
      <c r="BO99" s="126" t="s">
        <v>68</v>
      </c>
      <c r="BP99" s="85">
        <v>32</v>
      </c>
      <c r="BQ99" s="90">
        <v>1.1000000000000001</v>
      </c>
      <c r="BR99" s="87">
        <v>77</v>
      </c>
      <c r="BS99" s="90">
        <v>0.8</v>
      </c>
      <c r="BT99" s="117">
        <v>0.30000000000000004</v>
      </c>
      <c r="BU99" s="118">
        <v>37.500000000000007</v>
      </c>
      <c r="BW99" s="83"/>
      <c r="BX99" s="126" t="s">
        <v>68</v>
      </c>
      <c r="BY99" s="85">
        <v>248</v>
      </c>
      <c r="BZ99" s="90">
        <v>2.5</v>
      </c>
      <c r="CA99" s="87">
        <v>512</v>
      </c>
      <c r="CB99" s="90">
        <v>2.2000000000000002</v>
      </c>
      <c r="CC99" s="117">
        <v>0.29999999999999982</v>
      </c>
      <c r="CD99" s="118">
        <v>13.636363636363628</v>
      </c>
      <c r="CF99" s="83"/>
      <c r="CG99" s="126" t="s">
        <v>68</v>
      </c>
      <c r="CH99" s="85">
        <v>2</v>
      </c>
      <c r="CI99" s="90">
        <v>0.1</v>
      </c>
      <c r="CJ99" s="87">
        <v>10</v>
      </c>
      <c r="CK99" s="90">
        <v>0.1</v>
      </c>
      <c r="CL99" s="117">
        <v>0</v>
      </c>
      <c r="CM99" s="118">
        <v>0</v>
      </c>
      <c r="CO99" s="83"/>
      <c r="CP99" s="126" t="s">
        <v>68</v>
      </c>
      <c r="CQ99" s="85">
        <v>68</v>
      </c>
      <c r="CR99" s="90">
        <v>2</v>
      </c>
      <c r="CS99" s="87">
        <v>297</v>
      </c>
      <c r="CT99" s="90">
        <v>1.6</v>
      </c>
      <c r="CU99" s="117">
        <v>0.39999999999999991</v>
      </c>
      <c r="CV99" s="118">
        <v>24.999999999999993</v>
      </c>
      <c r="CX99" s="83"/>
      <c r="CY99" s="126" t="s">
        <v>68</v>
      </c>
      <c r="CZ99" s="85">
        <v>11</v>
      </c>
      <c r="DA99" s="90">
        <v>0.9</v>
      </c>
      <c r="DB99" s="87">
        <v>73</v>
      </c>
      <c r="DC99" s="90">
        <v>0.9</v>
      </c>
      <c r="DD99" s="117">
        <v>0</v>
      </c>
      <c r="DE99" s="118">
        <v>0</v>
      </c>
    </row>
    <row r="100" spans="3:16384" s="82" customFormat="1" ht="17.100000000000001" customHeight="1" x14ac:dyDescent="0.25">
      <c r="C100" s="83"/>
      <c r="D100" s="126" t="s">
        <v>51</v>
      </c>
      <c r="E100" s="109">
        <v>602</v>
      </c>
      <c r="F100" s="82">
        <v>1</v>
      </c>
      <c r="G100" s="125">
        <v>2652</v>
      </c>
      <c r="H100" s="82">
        <v>0.6</v>
      </c>
      <c r="I100" s="112">
        <v>0.4</v>
      </c>
      <c r="J100" s="113">
        <v>66.666666666666671</v>
      </c>
      <c r="L100" s="83"/>
      <c r="M100" s="126" t="s">
        <v>51</v>
      </c>
      <c r="N100" s="85">
        <v>76</v>
      </c>
      <c r="O100" s="90">
        <v>1</v>
      </c>
      <c r="P100" s="87">
        <v>298</v>
      </c>
      <c r="Q100" s="90">
        <v>0.8</v>
      </c>
      <c r="R100" s="117">
        <v>0.19999999999999996</v>
      </c>
      <c r="S100" s="118">
        <v>24.999999999999993</v>
      </c>
      <c r="U100" s="83"/>
      <c r="V100" s="126" t="s">
        <v>51</v>
      </c>
      <c r="W100" s="85">
        <v>35</v>
      </c>
      <c r="X100" s="90">
        <v>0.9</v>
      </c>
      <c r="Y100" s="87">
        <v>188</v>
      </c>
      <c r="Z100" s="90">
        <v>0.9</v>
      </c>
      <c r="AA100" s="117">
        <v>0</v>
      </c>
      <c r="AB100" s="118">
        <v>0</v>
      </c>
      <c r="AD100" s="83"/>
      <c r="AE100" s="126" t="s">
        <v>51</v>
      </c>
      <c r="AF100" s="85">
        <v>167</v>
      </c>
      <c r="AG100" s="90">
        <v>1.3</v>
      </c>
      <c r="AH100" s="87">
        <v>434</v>
      </c>
      <c r="AI100" s="90">
        <v>0.9</v>
      </c>
      <c r="AJ100" s="117">
        <v>0.4</v>
      </c>
      <c r="AK100" s="118">
        <v>44.44444444444445</v>
      </c>
      <c r="AM100" s="83"/>
      <c r="AN100" s="126" t="s">
        <v>51</v>
      </c>
      <c r="AO100" s="85">
        <v>20</v>
      </c>
      <c r="AP100" s="90">
        <v>0.4</v>
      </c>
      <c r="AQ100" s="87">
        <v>153</v>
      </c>
      <c r="AR100" s="90">
        <v>0.4</v>
      </c>
      <c r="AS100" s="117">
        <v>0</v>
      </c>
      <c r="AT100" s="118">
        <v>0</v>
      </c>
      <c r="AV100" s="83"/>
      <c r="AW100" s="126" t="s">
        <v>51</v>
      </c>
      <c r="AX100" s="85">
        <v>33</v>
      </c>
      <c r="AY100" s="90">
        <v>1.8</v>
      </c>
      <c r="AZ100" s="87">
        <v>146</v>
      </c>
      <c r="BA100" s="90">
        <v>1.2</v>
      </c>
      <c r="BB100" s="117">
        <v>0.60000000000000009</v>
      </c>
      <c r="BC100" s="118">
        <v>50.000000000000014</v>
      </c>
      <c r="BE100" s="83"/>
      <c r="BF100" s="126" t="s">
        <v>51</v>
      </c>
      <c r="BG100" s="85">
        <v>25</v>
      </c>
      <c r="BH100" s="90">
        <v>1.3</v>
      </c>
      <c r="BI100" s="87">
        <v>96</v>
      </c>
      <c r="BJ100" s="90">
        <v>1</v>
      </c>
      <c r="BK100" s="117">
        <v>0.30000000000000004</v>
      </c>
      <c r="BL100" s="118">
        <v>30.000000000000004</v>
      </c>
      <c r="BN100" s="83"/>
      <c r="BO100" s="126" t="s">
        <v>51</v>
      </c>
      <c r="BP100" s="85">
        <v>21</v>
      </c>
      <c r="BQ100" s="90">
        <v>0.8</v>
      </c>
      <c r="BR100" s="87">
        <v>71</v>
      </c>
      <c r="BS100" s="90">
        <v>0.8</v>
      </c>
      <c r="BT100" s="117">
        <v>0</v>
      </c>
      <c r="BU100" s="118">
        <v>0</v>
      </c>
      <c r="BW100" s="83"/>
      <c r="BX100" s="126" t="s">
        <v>51</v>
      </c>
      <c r="BY100" s="85">
        <v>110</v>
      </c>
      <c r="BZ100" s="90">
        <v>1.1000000000000001</v>
      </c>
      <c r="CA100" s="87">
        <v>270</v>
      </c>
      <c r="CB100" s="90">
        <v>1.2</v>
      </c>
      <c r="CC100" s="117">
        <v>-9.9999999999999867E-2</v>
      </c>
      <c r="CD100" s="118">
        <v>-8.3333333333333233</v>
      </c>
      <c r="CF100" s="83"/>
      <c r="CG100" s="126" t="s">
        <v>51</v>
      </c>
      <c r="CH100" s="85">
        <v>6</v>
      </c>
      <c r="CI100" s="90">
        <v>0.4</v>
      </c>
      <c r="CJ100" s="87">
        <v>32</v>
      </c>
      <c r="CK100" s="90">
        <v>0.2</v>
      </c>
      <c r="CL100" s="117">
        <v>0.2</v>
      </c>
      <c r="CM100" s="118">
        <v>100</v>
      </c>
      <c r="CO100" s="83"/>
      <c r="CP100" s="126" t="s">
        <v>51</v>
      </c>
      <c r="CQ100" s="85">
        <v>44</v>
      </c>
      <c r="CR100" s="90">
        <v>1.3</v>
      </c>
      <c r="CS100" s="87">
        <v>185</v>
      </c>
      <c r="CT100" s="90">
        <v>1</v>
      </c>
      <c r="CU100" s="117">
        <v>0.30000000000000004</v>
      </c>
      <c r="CV100" s="118">
        <v>30.000000000000004</v>
      </c>
      <c r="CX100" s="83"/>
      <c r="CY100" s="126" t="s">
        <v>51</v>
      </c>
      <c r="CZ100" s="85">
        <v>7</v>
      </c>
      <c r="DA100" s="90">
        <v>0.6</v>
      </c>
      <c r="DB100" s="87">
        <v>46</v>
      </c>
      <c r="DC100" s="90">
        <v>0.6</v>
      </c>
      <c r="DD100" s="117">
        <v>0</v>
      </c>
      <c r="DE100" s="118">
        <v>0</v>
      </c>
    </row>
    <row r="101" spans="3:16384" s="82" customFormat="1" ht="17.100000000000001" customHeight="1" x14ac:dyDescent="0.25">
      <c r="C101" s="83"/>
      <c r="D101" s="126" t="s">
        <v>52</v>
      </c>
      <c r="E101" s="109">
        <v>5317</v>
      </c>
      <c r="F101" s="82">
        <v>9.1999999999999993</v>
      </c>
      <c r="G101" s="125">
        <v>195123</v>
      </c>
      <c r="H101" s="82">
        <v>43.8</v>
      </c>
      <c r="I101" s="112">
        <v>-34.599999999999994</v>
      </c>
      <c r="J101" s="113">
        <v>-78.995433789954333</v>
      </c>
      <c r="L101" s="83"/>
      <c r="M101" s="126" t="s">
        <v>52</v>
      </c>
      <c r="N101" s="85">
        <v>719</v>
      </c>
      <c r="O101" s="90">
        <v>9</v>
      </c>
      <c r="P101" s="87">
        <v>10151</v>
      </c>
      <c r="Q101" s="90">
        <v>28.4</v>
      </c>
      <c r="R101" s="117">
        <v>-19.399999999999999</v>
      </c>
      <c r="S101" s="118">
        <v>-68.309859154929569</v>
      </c>
      <c r="U101" s="83"/>
      <c r="V101" s="126" t="s">
        <v>52</v>
      </c>
      <c r="W101" s="85">
        <v>345</v>
      </c>
      <c r="X101" s="90">
        <v>9.3000000000000007</v>
      </c>
      <c r="Y101" s="87">
        <v>5310</v>
      </c>
      <c r="Z101" s="90">
        <v>24.4</v>
      </c>
      <c r="AA101" s="117">
        <v>-15.099999999999998</v>
      </c>
      <c r="AB101" s="118">
        <v>-61.885245901639344</v>
      </c>
      <c r="AD101" s="83"/>
      <c r="AE101" s="126" t="s">
        <v>52</v>
      </c>
      <c r="AF101" s="85">
        <v>1151</v>
      </c>
      <c r="AG101" s="90">
        <v>9</v>
      </c>
      <c r="AH101" s="87">
        <v>17342</v>
      </c>
      <c r="AI101" s="90">
        <v>34.200000000000003</v>
      </c>
      <c r="AJ101" s="117">
        <v>-25.200000000000003</v>
      </c>
      <c r="AK101" s="118">
        <v>-73.684210526315795</v>
      </c>
      <c r="AM101" s="83"/>
      <c r="AN101" s="126" t="s">
        <v>52</v>
      </c>
      <c r="AO101" s="85">
        <v>621</v>
      </c>
      <c r="AP101" s="90">
        <v>11.3</v>
      </c>
      <c r="AQ101" s="87">
        <v>18585</v>
      </c>
      <c r="AR101" s="90">
        <v>43.1</v>
      </c>
      <c r="AS101" s="117">
        <v>-31.8</v>
      </c>
      <c r="AT101" s="118">
        <v>-73.781902552204173</v>
      </c>
      <c r="AV101" s="83"/>
      <c r="AW101" s="126" t="s">
        <v>52</v>
      </c>
      <c r="AX101" s="85">
        <v>201</v>
      </c>
      <c r="AY101" s="90">
        <v>11.2</v>
      </c>
      <c r="AZ101" s="87">
        <v>4085</v>
      </c>
      <c r="BA101" s="90">
        <v>32.700000000000003</v>
      </c>
      <c r="BB101" s="117">
        <v>-21.500000000000004</v>
      </c>
      <c r="BC101" s="118">
        <v>-65.749235474006113</v>
      </c>
      <c r="BE101" s="83"/>
      <c r="BF101" s="126" t="s">
        <v>52</v>
      </c>
      <c r="BG101" s="85">
        <v>212</v>
      </c>
      <c r="BH101" s="90">
        <v>10.7</v>
      </c>
      <c r="BI101" s="87">
        <v>2216</v>
      </c>
      <c r="BJ101" s="90">
        <v>23.8</v>
      </c>
      <c r="BK101" s="117">
        <v>-13.100000000000001</v>
      </c>
      <c r="BL101" s="118">
        <v>-55.042016806722692</v>
      </c>
      <c r="BN101" s="83"/>
      <c r="BO101" s="126" t="s">
        <v>52</v>
      </c>
      <c r="BP101" s="85">
        <v>200</v>
      </c>
      <c r="BQ101" s="90">
        <v>7.2</v>
      </c>
      <c r="BR101" s="87">
        <v>2287</v>
      </c>
      <c r="BS101" s="90">
        <v>25</v>
      </c>
      <c r="BT101" s="117">
        <v>-17.8</v>
      </c>
      <c r="BU101" s="118">
        <v>-71.2</v>
      </c>
      <c r="BW101" s="83"/>
      <c r="BX101" s="126" t="s">
        <v>52</v>
      </c>
      <c r="BY101" s="85">
        <v>698</v>
      </c>
      <c r="BZ101" s="90">
        <v>7.1</v>
      </c>
      <c r="CA101" s="87">
        <v>7013</v>
      </c>
      <c r="CB101" s="90">
        <v>30.4</v>
      </c>
      <c r="CC101" s="117">
        <v>-23.299999999999997</v>
      </c>
      <c r="CD101" s="118">
        <v>-76.64473684210526</v>
      </c>
      <c r="CF101" s="83"/>
      <c r="CG101" s="126" t="s">
        <v>52</v>
      </c>
      <c r="CH101" s="85">
        <v>234</v>
      </c>
      <c r="CI101" s="90">
        <v>14.7</v>
      </c>
      <c r="CJ101" s="87">
        <v>6265</v>
      </c>
      <c r="CK101" s="90">
        <v>46.2</v>
      </c>
      <c r="CL101" s="117">
        <v>-31.500000000000004</v>
      </c>
      <c r="CM101" s="118">
        <v>-68.181818181818187</v>
      </c>
      <c r="CO101" s="83"/>
      <c r="CP101" s="126" t="s">
        <v>52</v>
      </c>
      <c r="CQ101" s="85">
        <v>288</v>
      </c>
      <c r="CR101" s="90">
        <v>8.3000000000000007</v>
      </c>
      <c r="CS101" s="87">
        <v>6201</v>
      </c>
      <c r="CT101" s="90">
        <v>33.799999999999997</v>
      </c>
      <c r="CU101" s="117">
        <v>-25.499999999999996</v>
      </c>
      <c r="CV101" s="118">
        <v>-75.443786982248511</v>
      </c>
      <c r="CX101" s="83"/>
      <c r="CY101" s="126" t="s">
        <v>52</v>
      </c>
      <c r="CZ101" s="85">
        <v>94</v>
      </c>
      <c r="DA101" s="90">
        <v>7.7</v>
      </c>
      <c r="DB101" s="87">
        <v>2280</v>
      </c>
      <c r="DC101" s="90">
        <v>28.7</v>
      </c>
      <c r="DD101" s="117">
        <v>-21</v>
      </c>
      <c r="DE101" s="118">
        <v>-73.170731707317074</v>
      </c>
    </row>
    <row r="102" spans="3:16384" s="82" customFormat="1" ht="17.100000000000001" customHeight="1" x14ac:dyDescent="0.25">
      <c r="C102" s="83"/>
      <c r="D102" s="126"/>
      <c r="E102" s="109"/>
      <c r="G102" s="110"/>
      <c r="H102" s="111"/>
      <c r="I102" s="112"/>
      <c r="J102" s="113"/>
      <c r="L102" s="83"/>
      <c r="M102" s="126"/>
      <c r="N102" s="85"/>
      <c r="P102" s="87"/>
      <c r="R102" s="117"/>
      <c r="S102" s="118"/>
      <c r="U102" s="83"/>
      <c r="V102" s="126"/>
      <c r="W102" s="85"/>
      <c r="Y102" s="87"/>
      <c r="AA102" s="117"/>
      <c r="AB102" s="118"/>
      <c r="AD102" s="83"/>
      <c r="AE102" s="126"/>
      <c r="AF102" s="85"/>
      <c r="AH102" s="87"/>
      <c r="AJ102" s="117"/>
      <c r="AK102" s="118"/>
      <c r="AM102" s="83"/>
      <c r="AN102" s="126"/>
      <c r="AO102" s="85"/>
      <c r="AQ102" s="87"/>
      <c r="AS102" s="117"/>
      <c r="AT102" s="118"/>
      <c r="AV102" s="83"/>
      <c r="AW102" s="126"/>
      <c r="AX102" s="85"/>
      <c r="AZ102" s="87"/>
      <c r="BB102" s="117"/>
      <c r="BC102" s="118"/>
      <c r="BE102" s="83"/>
      <c r="BF102" s="126"/>
      <c r="BG102" s="85"/>
      <c r="BI102" s="87"/>
      <c r="BK102" s="117"/>
      <c r="BL102" s="118"/>
      <c r="BN102" s="83"/>
      <c r="BO102" s="126"/>
      <c r="BP102" s="85"/>
      <c r="BR102" s="87"/>
      <c r="BT102" s="117"/>
      <c r="BU102" s="118"/>
      <c r="BW102" s="83"/>
      <c r="BX102" s="126"/>
      <c r="BY102" s="85"/>
      <c r="CA102" s="87"/>
      <c r="CC102" s="117"/>
      <c r="CD102" s="118"/>
      <c r="CF102" s="83"/>
      <c r="CG102" s="126"/>
      <c r="CH102" s="85"/>
      <c r="CJ102" s="87"/>
      <c r="CL102" s="117"/>
      <c r="CM102" s="118"/>
      <c r="CO102" s="83"/>
      <c r="CP102" s="126"/>
      <c r="CQ102" s="85"/>
      <c r="CS102" s="87"/>
      <c r="CU102" s="117"/>
      <c r="CV102" s="118"/>
      <c r="CX102" s="83"/>
      <c r="CY102" s="126"/>
      <c r="CZ102" s="85"/>
      <c r="DB102" s="87"/>
      <c r="DD102" s="117"/>
      <c r="DE102" s="118"/>
    </row>
    <row r="103" spans="3:16384" s="82" customFormat="1" ht="17.100000000000001" customHeight="1" x14ac:dyDescent="0.25">
      <c r="C103" s="83"/>
      <c r="D103" s="94" t="s">
        <v>54</v>
      </c>
      <c r="E103" s="109">
        <v>13397</v>
      </c>
      <c r="F103" s="82">
        <v>23.1</v>
      </c>
      <c r="G103" s="110">
        <v>98615</v>
      </c>
      <c r="H103" s="111">
        <v>22.1</v>
      </c>
      <c r="I103" s="112">
        <v>1</v>
      </c>
      <c r="J103" s="113">
        <v>4.5248868778280542</v>
      </c>
      <c r="L103" s="83"/>
      <c r="M103" s="94" t="s">
        <v>54</v>
      </c>
      <c r="N103" s="85">
        <v>1868</v>
      </c>
      <c r="O103" s="90">
        <v>23.4</v>
      </c>
      <c r="P103" s="87">
        <v>8025</v>
      </c>
      <c r="Q103" s="90">
        <v>22.4</v>
      </c>
      <c r="R103" s="117">
        <v>1</v>
      </c>
      <c r="S103" s="118">
        <v>4.4642857142857144</v>
      </c>
      <c r="U103" s="83"/>
      <c r="V103" s="94" t="s">
        <v>54</v>
      </c>
      <c r="W103" s="85">
        <v>581</v>
      </c>
      <c r="X103" s="90">
        <v>15.6</v>
      </c>
      <c r="Y103" s="87">
        <v>3161</v>
      </c>
      <c r="Z103" s="90">
        <v>14.5</v>
      </c>
      <c r="AA103" s="117">
        <v>1.0999999999999996</v>
      </c>
      <c r="AB103" s="118">
        <v>7.5862068965517215</v>
      </c>
      <c r="AD103" s="83"/>
      <c r="AE103" s="94" t="s">
        <v>54</v>
      </c>
      <c r="AF103" s="85">
        <v>3012</v>
      </c>
      <c r="AG103" s="90">
        <v>23.5</v>
      </c>
      <c r="AH103" s="87">
        <v>11515</v>
      </c>
      <c r="AI103" s="90">
        <v>22.7</v>
      </c>
      <c r="AJ103" s="117">
        <v>0.80000000000000071</v>
      </c>
      <c r="AK103" s="118">
        <v>3.5242290748898708</v>
      </c>
      <c r="AM103" s="83"/>
      <c r="AN103" s="94" t="s">
        <v>54</v>
      </c>
      <c r="AO103" s="85">
        <v>1382</v>
      </c>
      <c r="AP103" s="90">
        <v>25.2</v>
      </c>
      <c r="AQ103" s="87">
        <v>10456</v>
      </c>
      <c r="AR103" s="90">
        <v>24.2</v>
      </c>
      <c r="AS103" s="117">
        <v>1</v>
      </c>
      <c r="AT103" s="118">
        <v>4.1322314049586781</v>
      </c>
      <c r="AV103" s="83"/>
      <c r="AW103" s="94" t="s">
        <v>54</v>
      </c>
      <c r="AX103" s="85">
        <v>339</v>
      </c>
      <c r="AY103" s="90">
        <v>18.899999999999999</v>
      </c>
      <c r="AZ103" s="87">
        <v>2201</v>
      </c>
      <c r="BA103" s="90">
        <v>17.600000000000001</v>
      </c>
      <c r="BB103" s="117">
        <v>1.2999999999999972</v>
      </c>
      <c r="BC103" s="118">
        <v>7.3863636363636198</v>
      </c>
      <c r="BE103" s="83"/>
      <c r="BF103" s="94" t="s">
        <v>54</v>
      </c>
      <c r="BG103" s="85">
        <v>373</v>
      </c>
      <c r="BH103" s="90">
        <v>18.8</v>
      </c>
      <c r="BI103" s="87">
        <v>1726</v>
      </c>
      <c r="BJ103" s="90">
        <v>18.5</v>
      </c>
      <c r="BK103" s="117">
        <v>0.30000000000000071</v>
      </c>
      <c r="BL103" s="118">
        <v>1.6216216216216255</v>
      </c>
      <c r="BN103" s="83"/>
      <c r="BO103" s="94" t="s">
        <v>54</v>
      </c>
      <c r="BP103" s="85">
        <v>567</v>
      </c>
      <c r="BQ103" s="90">
        <v>20.3</v>
      </c>
      <c r="BR103" s="87">
        <v>1773</v>
      </c>
      <c r="BS103" s="90">
        <v>19.399999999999999</v>
      </c>
      <c r="BT103" s="117">
        <v>0.90000000000000213</v>
      </c>
      <c r="BU103" s="118">
        <v>4.6391752577319698</v>
      </c>
      <c r="BW103" s="83"/>
      <c r="BX103" s="94" t="s">
        <v>54</v>
      </c>
      <c r="BY103" s="85">
        <v>2518</v>
      </c>
      <c r="BZ103" s="90">
        <v>25.6</v>
      </c>
      <c r="CA103" s="87">
        <v>5104</v>
      </c>
      <c r="CB103" s="90">
        <v>22.1</v>
      </c>
      <c r="CC103" s="117">
        <v>3.5</v>
      </c>
      <c r="CD103" s="118">
        <v>15.837104072398189</v>
      </c>
      <c r="CF103" s="83"/>
      <c r="CG103" s="94" t="s">
        <v>54</v>
      </c>
      <c r="CH103" s="85">
        <v>442</v>
      </c>
      <c r="CI103" s="90">
        <v>27.7</v>
      </c>
      <c r="CJ103" s="87">
        <v>3797</v>
      </c>
      <c r="CK103" s="90">
        <v>28</v>
      </c>
      <c r="CL103" s="117">
        <v>-0.30000000000000071</v>
      </c>
      <c r="CM103" s="118">
        <v>-1.0714285714285741</v>
      </c>
      <c r="CO103" s="83"/>
      <c r="CP103" s="94" t="s">
        <v>54</v>
      </c>
      <c r="CQ103" s="85">
        <v>797</v>
      </c>
      <c r="CR103" s="90">
        <v>23</v>
      </c>
      <c r="CS103" s="87">
        <v>3581</v>
      </c>
      <c r="CT103" s="90">
        <v>19.5</v>
      </c>
      <c r="CU103" s="117">
        <v>3.5</v>
      </c>
      <c r="CV103" s="118">
        <v>17.948717948717949</v>
      </c>
      <c r="CX103" s="83"/>
      <c r="CY103" s="94" t="s">
        <v>54</v>
      </c>
      <c r="CZ103" s="85">
        <v>271</v>
      </c>
      <c r="DA103" s="90">
        <v>22.1</v>
      </c>
      <c r="DB103" s="87">
        <v>1702</v>
      </c>
      <c r="DC103" s="90">
        <v>21.4</v>
      </c>
      <c r="DD103" s="117">
        <v>0.70000000000000284</v>
      </c>
      <c r="DE103" s="118">
        <v>3.271028037383191</v>
      </c>
    </row>
    <row r="104" spans="3:16384" s="82" customFormat="1" ht="17.100000000000001" customHeight="1" x14ac:dyDescent="0.25">
      <c r="C104" s="83"/>
      <c r="D104" s="94">
        <v>2</v>
      </c>
      <c r="E104" s="109">
        <v>13826</v>
      </c>
      <c r="F104" s="82">
        <v>23.9</v>
      </c>
      <c r="G104" s="110">
        <v>101878</v>
      </c>
      <c r="H104" s="111">
        <v>22.9</v>
      </c>
      <c r="I104" s="112">
        <v>1</v>
      </c>
      <c r="J104" s="113">
        <v>4.3668122270742362</v>
      </c>
      <c r="L104" s="83"/>
      <c r="M104" s="94">
        <v>2</v>
      </c>
      <c r="N104" s="85">
        <v>1879</v>
      </c>
      <c r="O104" s="90">
        <v>23.6</v>
      </c>
      <c r="P104" s="87">
        <v>8017</v>
      </c>
      <c r="Q104" s="90">
        <v>22.4</v>
      </c>
      <c r="R104" s="117">
        <v>1.2000000000000028</v>
      </c>
      <c r="S104" s="118">
        <v>5.3571428571428701</v>
      </c>
      <c r="U104" s="83"/>
      <c r="V104" s="94">
        <v>2</v>
      </c>
      <c r="W104" s="85">
        <v>787</v>
      </c>
      <c r="X104" s="90">
        <v>21.2</v>
      </c>
      <c r="Y104" s="87">
        <v>4008</v>
      </c>
      <c r="Z104" s="90">
        <v>18.399999999999999</v>
      </c>
      <c r="AA104" s="117">
        <v>2.8000000000000007</v>
      </c>
      <c r="AB104" s="118">
        <v>15.21739130434783</v>
      </c>
      <c r="AD104" s="83"/>
      <c r="AE104" s="94">
        <v>2</v>
      </c>
      <c r="AF104" s="85">
        <v>3073</v>
      </c>
      <c r="AG104" s="90">
        <v>24</v>
      </c>
      <c r="AH104" s="87">
        <v>11687</v>
      </c>
      <c r="AI104" s="90">
        <v>23.1</v>
      </c>
      <c r="AJ104" s="117">
        <v>0.89999999999999858</v>
      </c>
      <c r="AK104" s="118">
        <v>3.8961038961038899</v>
      </c>
      <c r="AM104" s="83"/>
      <c r="AN104" s="94">
        <v>2</v>
      </c>
      <c r="AO104" s="85">
        <v>1400</v>
      </c>
      <c r="AP104" s="90">
        <v>25.5</v>
      </c>
      <c r="AQ104" s="87">
        <v>10589</v>
      </c>
      <c r="AR104" s="90">
        <v>24.6</v>
      </c>
      <c r="AS104" s="117">
        <v>0.89999999999999858</v>
      </c>
      <c r="AT104" s="118">
        <v>3.658536585365848</v>
      </c>
      <c r="AV104" s="83"/>
      <c r="AW104" s="94">
        <v>2</v>
      </c>
      <c r="AX104" s="85">
        <v>347</v>
      </c>
      <c r="AY104" s="90">
        <v>19.399999999999999</v>
      </c>
      <c r="AZ104" s="87">
        <v>2463</v>
      </c>
      <c r="BA104" s="90">
        <v>19.7</v>
      </c>
      <c r="BB104" s="117">
        <v>-0.30000000000000071</v>
      </c>
      <c r="BC104" s="118">
        <v>-1.5228426395939123</v>
      </c>
      <c r="BE104" s="83"/>
      <c r="BF104" s="94">
        <v>2</v>
      </c>
      <c r="BG104" s="85">
        <v>462</v>
      </c>
      <c r="BH104" s="90">
        <v>23.3</v>
      </c>
      <c r="BI104" s="87">
        <v>2022</v>
      </c>
      <c r="BJ104" s="90">
        <v>21.7</v>
      </c>
      <c r="BK104" s="117">
        <v>1.6000000000000014</v>
      </c>
      <c r="BL104" s="118">
        <v>7.3732718894009288</v>
      </c>
      <c r="BN104" s="83"/>
      <c r="BO104" s="94">
        <v>2</v>
      </c>
      <c r="BP104" s="85">
        <v>688</v>
      </c>
      <c r="BQ104" s="90">
        <v>24.7</v>
      </c>
      <c r="BR104" s="87">
        <v>2095</v>
      </c>
      <c r="BS104" s="90">
        <v>22.9</v>
      </c>
      <c r="BT104" s="117">
        <v>1.8000000000000007</v>
      </c>
      <c r="BU104" s="118">
        <v>7.8602620087336277</v>
      </c>
      <c r="BW104" s="83"/>
      <c r="BX104" s="94">
        <v>2</v>
      </c>
      <c r="BY104" s="85">
        <v>2380</v>
      </c>
      <c r="BZ104" s="90">
        <v>24.2</v>
      </c>
      <c r="CA104" s="87">
        <v>5206</v>
      </c>
      <c r="CB104" s="90">
        <v>22.5</v>
      </c>
      <c r="CC104" s="117">
        <v>1.6999999999999993</v>
      </c>
      <c r="CD104" s="118">
        <v>7.5555555555555527</v>
      </c>
      <c r="CF104" s="83"/>
      <c r="CG104" s="94">
        <v>2</v>
      </c>
      <c r="CH104" s="85">
        <v>428</v>
      </c>
      <c r="CI104" s="90">
        <v>26.9</v>
      </c>
      <c r="CJ104" s="87">
        <v>3472</v>
      </c>
      <c r="CK104" s="90">
        <v>25.6</v>
      </c>
      <c r="CL104" s="117">
        <v>1.2999999999999972</v>
      </c>
      <c r="CM104" s="118">
        <v>5.0781249999999893</v>
      </c>
      <c r="CO104" s="83"/>
      <c r="CP104" s="94">
        <v>2</v>
      </c>
      <c r="CQ104" s="85">
        <v>809</v>
      </c>
      <c r="CR104" s="90">
        <v>23.4</v>
      </c>
      <c r="CS104" s="87">
        <v>3948</v>
      </c>
      <c r="CT104" s="90">
        <v>21.5</v>
      </c>
      <c r="CU104" s="117">
        <v>1.8999999999999986</v>
      </c>
      <c r="CV104" s="118">
        <v>8.837209302325574</v>
      </c>
      <c r="CX104" s="83"/>
      <c r="CY104" s="94">
        <v>2</v>
      </c>
      <c r="CZ104" s="85">
        <v>314</v>
      </c>
      <c r="DA104" s="90">
        <v>25.6</v>
      </c>
      <c r="DB104" s="87">
        <v>1837</v>
      </c>
      <c r="DC104" s="90">
        <v>23.1</v>
      </c>
      <c r="DD104" s="117">
        <v>2.5</v>
      </c>
      <c r="DE104" s="118">
        <v>10.822510822510822</v>
      </c>
    </row>
    <row r="105" spans="3:16384" s="82" customFormat="1" ht="17.100000000000001" customHeight="1" x14ac:dyDescent="0.25">
      <c r="C105" s="83"/>
      <c r="D105" s="94">
        <v>3</v>
      </c>
      <c r="E105" s="109">
        <v>12439</v>
      </c>
      <c r="F105" s="82">
        <v>21.5</v>
      </c>
      <c r="G105" s="110">
        <v>94531</v>
      </c>
      <c r="H105" s="111">
        <v>21.2</v>
      </c>
      <c r="I105" s="112">
        <v>0.30000000000000071</v>
      </c>
      <c r="J105" s="113">
        <v>1.4150943396226447</v>
      </c>
      <c r="L105" s="83"/>
      <c r="M105" s="94">
        <v>3</v>
      </c>
      <c r="N105" s="85">
        <v>1738</v>
      </c>
      <c r="O105" s="90">
        <v>21.8</v>
      </c>
      <c r="P105" s="87">
        <v>7573</v>
      </c>
      <c r="Q105" s="90">
        <v>21.2</v>
      </c>
      <c r="R105" s="117">
        <v>0.60000000000000142</v>
      </c>
      <c r="S105" s="118">
        <v>2.8301886792452895</v>
      </c>
      <c r="U105" s="83"/>
      <c r="V105" s="94">
        <v>3</v>
      </c>
      <c r="W105" s="85">
        <v>768</v>
      </c>
      <c r="X105" s="90">
        <v>20.7</v>
      </c>
      <c r="Y105" s="87">
        <v>4360</v>
      </c>
      <c r="Z105" s="90">
        <v>20</v>
      </c>
      <c r="AA105" s="117">
        <v>0.69999999999999929</v>
      </c>
      <c r="AB105" s="118">
        <v>3.499999999999996</v>
      </c>
      <c r="AD105" s="83"/>
      <c r="AE105" s="94">
        <v>3</v>
      </c>
      <c r="AF105" s="85">
        <v>2735</v>
      </c>
      <c r="AG105" s="90">
        <v>21.4</v>
      </c>
      <c r="AH105" s="87">
        <v>10718</v>
      </c>
      <c r="AI105" s="90">
        <v>21.1</v>
      </c>
      <c r="AJ105" s="117">
        <v>0.29999999999999716</v>
      </c>
      <c r="AK105" s="118">
        <v>1.4218009478672851</v>
      </c>
      <c r="AM105" s="83"/>
      <c r="AN105" s="94">
        <v>3</v>
      </c>
      <c r="AO105" s="85">
        <v>1190</v>
      </c>
      <c r="AP105" s="90">
        <v>21.7</v>
      </c>
      <c r="AQ105" s="87">
        <v>9086</v>
      </c>
      <c r="AR105" s="90">
        <v>21.1</v>
      </c>
      <c r="AS105" s="117">
        <v>0.59999999999999787</v>
      </c>
      <c r="AT105" s="118">
        <v>2.843601895734587</v>
      </c>
      <c r="AV105" s="83"/>
      <c r="AW105" s="94">
        <v>3</v>
      </c>
      <c r="AX105" s="85">
        <v>371</v>
      </c>
      <c r="AY105" s="90">
        <v>20.7</v>
      </c>
      <c r="AZ105" s="87">
        <v>2494</v>
      </c>
      <c r="BA105" s="90">
        <v>20</v>
      </c>
      <c r="BB105" s="117">
        <v>0.69999999999999929</v>
      </c>
      <c r="BC105" s="118">
        <v>3.499999999999996</v>
      </c>
      <c r="BE105" s="83"/>
      <c r="BF105" s="94">
        <v>3</v>
      </c>
      <c r="BG105" s="85">
        <v>441</v>
      </c>
      <c r="BH105" s="90">
        <v>22.3</v>
      </c>
      <c r="BI105" s="87">
        <v>1930</v>
      </c>
      <c r="BJ105" s="90">
        <v>20.7</v>
      </c>
      <c r="BK105" s="117">
        <v>1.6000000000000014</v>
      </c>
      <c r="BL105" s="118">
        <v>7.7294685990338232</v>
      </c>
      <c r="BN105" s="83"/>
      <c r="BO105" s="94">
        <v>3</v>
      </c>
      <c r="BP105" s="85">
        <v>626</v>
      </c>
      <c r="BQ105" s="90">
        <v>22.5</v>
      </c>
      <c r="BR105" s="87">
        <v>1947</v>
      </c>
      <c r="BS105" s="90">
        <v>21.3</v>
      </c>
      <c r="BT105" s="117">
        <v>1.1999999999999993</v>
      </c>
      <c r="BU105" s="118">
        <v>5.6338028169014054</v>
      </c>
      <c r="BW105" s="83"/>
      <c r="BX105" s="94">
        <v>3</v>
      </c>
      <c r="BY105" s="85">
        <v>2025</v>
      </c>
      <c r="BZ105" s="90">
        <v>20.6</v>
      </c>
      <c r="CA105" s="87">
        <v>4918</v>
      </c>
      <c r="CB105" s="90">
        <v>21.3</v>
      </c>
      <c r="CC105" s="117">
        <v>-0.69999999999999929</v>
      </c>
      <c r="CD105" s="118">
        <v>-3.2863849765258184</v>
      </c>
      <c r="CF105" s="83"/>
      <c r="CG105" s="94">
        <v>3</v>
      </c>
      <c r="CH105" s="85">
        <v>356</v>
      </c>
      <c r="CI105" s="90">
        <v>22.3</v>
      </c>
      <c r="CJ105" s="87">
        <v>2847</v>
      </c>
      <c r="CK105" s="90">
        <v>21</v>
      </c>
      <c r="CL105" s="117">
        <v>1.3000000000000007</v>
      </c>
      <c r="CM105" s="118">
        <v>6.1904761904761942</v>
      </c>
      <c r="CO105" s="83"/>
      <c r="CP105" s="94">
        <v>3</v>
      </c>
      <c r="CQ105" s="85">
        <v>737</v>
      </c>
      <c r="CR105" s="90">
        <v>21.3</v>
      </c>
      <c r="CS105" s="87">
        <v>3847</v>
      </c>
      <c r="CT105" s="90">
        <v>20.9</v>
      </c>
      <c r="CU105" s="117">
        <v>0.40000000000000213</v>
      </c>
      <c r="CV105" s="118">
        <v>1.9138755980861348</v>
      </c>
      <c r="CX105" s="83"/>
      <c r="CY105" s="94">
        <v>3</v>
      </c>
      <c r="CZ105" s="85">
        <v>281</v>
      </c>
      <c r="DA105" s="90">
        <v>22.9</v>
      </c>
      <c r="DB105" s="87">
        <v>1721</v>
      </c>
      <c r="DC105" s="90">
        <v>21.6</v>
      </c>
      <c r="DD105" s="117">
        <v>1.2999999999999972</v>
      </c>
      <c r="DE105" s="118">
        <v>6.0185185185185048</v>
      </c>
    </row>
    <row r="106" spans="3:16384" s="82" customFormat="1" ht="17.100000000000001" customHeight="1" x14ac:dyDescent="0.25">
      <c r="C106" s="83"/>
      <c r="D106" s="94">
        <v>4</v>
      </c>
      <c r="E106" s="109">
        <v>10094</v>
      </c>
      <c r="F106" s="82">
        <v>17.399999999999999</v>
      </c>
      <c r="G106" s="110">
        <v>81956</v>
      </c>
      <c r="H106" s="111">
        <v>18.399999999999999</v>
      </c>
      <c r="I106" s="112">
        <v>-1</v>
      </c>
      <c r="J106" s="113">
        <v>-5.4347826086956523</v>
      </c>
      <c r="L106" s="83"/>
      <c r="M106" s="94">
        <v>4</v>
      </c>
      <c r="N106" s="85">
        <v>1427</v>
      </c>
      <c r="O106" s="90">
        <v>17.899999999999999</v>
      </c>
      <c r="P106" s="87">
        <v>6607</v>
      </c>
      <c r="Q106" s="90">
        <v>18.5</v>
      </c>
      <c r="R106" s="117">
        <v>-0.60000000000000142</v>
      </c>
      <c r="S106" s="118">
        <v>-3.243243243243251</v>
      </c>
      <c r="U106" s="83"/>
      <c r="V106" s="94">
        <v>4</v>
      </c>
      <c r="W106" s="85">
        <v>755</v>
      </c>
      <c r="X106" s="90">
        <v>20.3</v>
      </c>
      <c r="Y106" s="87">
        <v>4802</v>
      </c>
      <c r="Z106" s="90">
        <v>22.1</v>
      </c>
      <c r="AA106" s="117">
        <v>-1.8000000000000007</v>
      </c>
      <c r="AB106" s="118">
        <v>-8.1447963800905008</v>
      </c>
      <c r="AD106" s="83"/>
      <c r="AE106" s="94">
        <v>4</v>
      </c>
      <c r="AF106" s="85">
        <v>2283</v>
      </c>
      <c r="AG106" s="90">
        <v>17.8</v>
      </c>
      <c r="AH106" s="87">
        <v>9332</v>
      </c>
      <c r="AI106" s="90">
        <v>18.399999999999999</v>
      </c>
      <c r="AJ106" s="117">
        <v>-0.59999999999999787</v>
      </c>
      <c r="AK106" s="118">
        <v>-3.26086956521738</v>
      </c>
      <c r="AM106" s="83"/>
      <c r="AN106" s="94">
        <v>4</v>
      </c>
      <c r="AO106" s="85">
        <v>847</v>
      </c>
      <c r="AP106" s="90">
        <v>15.5</v>
      </c>
      <c r="AQ106" s="87">
        <v>7294</v>
      </c>
      <c r="AR106" s="90">
        <v>16.899999999999999</v>
      </c>
      <c r="AS106" s="117">
        <v>-1.3999999999999986</v>
      </c>
      <c r="AT106" s="118">
        <v>-8.2840236686390458</v>
      </c>
      <c r="AV106" s="83"/>
      <c r="AW106" s="94">
        <v>4</v>
      </c>
      <c r="AX106" s="85">
        <v>390</v>
      </c>
      <c r="AY106" s="90">
        <v>21.8</v>
      </c>
      <c r="AZ106" s="87">
        <v>2590</v>
      </c>
      <c r="BA106" s="90">
        <v>20.8</v>
      </c>
      <c r="BB106" s="117">
        <v>1</v>
      </c>
      <c r="BC106" s="118">
        <v>4.8076923076923075</v>
      </c>
      <c r="BE106" s="83"/>
      <c r="BF106" s="94">
        <v>4</v>
      </c>
      <c r="BG106" s="85">
        <v>375</v>
      </c>
      <c r="BH106" s="90">
        <v>18.899999999999999</v>
      </c>
      <c r="BI106" s="87">
        <v>1853</v>
      </c>
      <c r="BJ106" s="90">
        <v>19.899999999999999</v>
      </c>
      <c r="BK106" s="117">
        <v>-1</v>
      </c>
      <c r="BL106" s="118">
        <v>-5.025125628140704</v>
      </c>
      <c r="BN106" s="83"/>
      <c r="BO106" s="94">
        <v>4</v>
      </c>
      <c r="BP106" s="85">
        <v>506</v>
      </c>
      <c r="BQ106" s="90">
        <v>18.100000000000001</v>
      </c>
      <c r="BR106" s="87">
        <v>1844</v>
      </c>
      <c r="BS106" s="90">
        <v>20.2</v>
      </c>
      <c r="BT106" s="117">
        <v>-2.0999999999999979</v>
      </c>
      <c r="BU106" s="118">
        <v>-10.396039603960386</v>
      </c>
      <c r="BW106" s="83"/>
      <c r="BX106" s="94">
        <v>4</v>
      </c>
      <c r="BY106" s="85">
        <v>1591</v>
      </c>
      <c r="BZ106" s="90">
        <v>16.2</v>
      </c>
      <c r="CA106" s="87">
        <v>4232</v>
      </c>
      <c r="CB106" s="90">
        <v>18.3</v>
      </c>
      <c r="CC106" s="117">
        <v>-2.1000000000000014</v>
      </c>
      <c r="CD106" s="118">
        <v>-11.47540983606558</v>
      </c>
      <c r="CF106" s="83"/>
      <c r="CG106" s="94">
        <v>4</v>
      </c>
      <c r="CH106" s="85">
        <v>211</v>
      </c>
      <c r="CI106" s="90">
        <v>13.2</v>
      </c>
      <c r="CJ106" s="87">
        <v>2109</v>
      </c>
      <c r="CK106" s="90">
        <v>15.5</v>
      </c>
      <c r="CL106" s="117">
        <v>-2.3000000000000007</v>
      </c>
      <c r="CM106" s="118">
        <v>-14.838709677419359</v>
      </c>
      <c r="CO106" s="83"/>
      <c r="CP106" s="94">
        <v>4</v>
      </c>
      <c r="CQ106" s="85">
        <v>610</v>
      </c>
      <c r="CR106" s="90">
        <v>17.600000000000001</v>
      </c>
      <c r="CS106" s="87">
        <v>3642</v>
      </c>
      <c r="CT106" s="90">
        <v>19.8</v>
      </c>
      <c r="CU106" s="117">
        <v>-2.1999999999999993</v>
      </c>
      <c r="CV106" s="118">
        <v>-11.111111111111107</v>
      </c>
      <c r="CX106" s="83"/>
      <c r="CY106" s="94">
        <v>4</v>
      </c>
      <c r="CZ106" s="85">
        <v>198</v>
      </c>
      <c r="DA106" s="90">
        <v>16.100000000000001</v>
      </c>
      <c r="DB106" s="87">
        <v>1441</v>
      </c>
      <c r="DC106" s="90">
        <v>18.100000000000001</v>
      </c>
      <c r="DD106" s="117">
        <v>-2</v>
      </c>
      <c r="DE106" s="118">
        <v>-11.049723756906078</v>
      </c>
    </row>
    <row r="107" spans="3:16384" s="82" customFormat="1" ht="17.100000000000001" customHeight="1" x14ac:dyDescent="0.25">
      <c r="C107" s="83"/>
      <c r="D107" s="94" t="s">
        <v>69</v>
      </c>
      <c r="E107" s="109">
        <v>7764</v>
      </c>
      <c r="F107" s="82">
        <v>13.4</v>
      </c>
      <c r="G107" s="110">
        <v>68683</v>
      </c>
      <c r="H107" s="111">
        <v>15.4</v>
      </c>
      <c r="I107" s="112">
        <v>-2</v>
      </c>
      <c r="J107" s="113">
        <v>-12.987012987012985</v>
      </c>
      <c r="L107" s="83"/>
      <c r="M107" s="94" t="s">
        <v>69</v>
      </c>
      <c r="N107" s="85">
        <v>1023</v>
      </c>
      <c r="O107" s="90">
        <v>12.8</v>
      </c>
      <c r="P107" s="87">
        <v>5532</v>
      </c>
      <c r="Q107" s="90">
        <v>15.5</v>
      </c>
      <c r="R107" s="117">
        <v>-2.6999999999999993</v>
      </c>
      <c r="S107" s="118">
        <v>-17.419354838709673</v>
      </c>
      <c r="U107" s="83"/>
      <c r="V107" s="94" t="s">
        <v>69</v>
      </c>
      <c r="W107" s="85">
        <v>792</v>
      </c>
      <c r="X107" s="90">
        <v>21.3</v>
      </c>
      <c r="Y107" s="87">
        <v>5429</v>
      </c>
      <c r="Z107" s="90">
        <v>24.9</v>
      </c>
      <c r="AA107" s="117">
        <v>-3.5999999999999979</v>
      </c>
      <c r="AB107" s="118">
        <v>-14.457831325301196</v>
      </c>
      <c r="AD107" s="83"/>
      <c r="AE107" s="94" t="s">
        <v>69</v>
      </c>
      <c r="AF107" s="85">
        <v>1657</v>
      </c>
      <c r="AG107" s="90">
        <v>12.9</v>
      </c>
      <c r="AH107" s="87">
        <v>7444</v>
      </c>
      <c r="AI107" s="90">
        <v>14.7</v>
      </c>
      <c r="AJ107" s="117">
        <v>-1.7999999999999989</v>
      </c>
      <c r="AK107" s="118">
        <v>-12.244897959183666</v>
      </c>
      <c r="AM107" s="83"/>
      <c r="AN107" s="94" t="s">
        <v>69</v>
      </c>
      <c r="AO107" s="85">
        <v>615</v>
      </c>
      <c r="AP107" s="90">
        <v>11.2</v>
      </c>
      <c r="AQ107" s="87">
        <v>5706</v>
      </c>
      <c r="AR107" s="90">
        <v>13.2</v>
      </c>
      <c r="AS107" s="117">
        <v>-2</v>
      </c>
      <c r="AT107" s="118">
        <v>-15.151515151515152</v>
      </c>
      <c r="AV107" s="83"/>
      <c r="AW107" s="94" t="s">
        <v>69</v>
      </c>
      <c r="AX107" s="85">
        <v>323</v>
      </c>
      <c r="AY107" s="90">
        <v>18</v>
      </c>
      <c r="AZ107" s="87">
        <v>2730</v>
      </c>
      <c r="BA107" s="90">
        <v>21.9</v>
      </c>
      <c r="BB107" s="117">
        <v>-3.8999999999999986</v>
      </c>
      <c r="BC107" s="118">
        <v>-17.808219178082187</v>
      </c>
      <c r="BE107" s="83"/>
      <c r="BF107" s="94" t="s">
        <v>69</v>
      </c>
      <c r="BG107" s="85">
        <v>322</v>
      </c>
      <c r="BH107" s="90">
        <v>16.2</v>
      </c>
      <c r="BI107" s="87">
        <v>1790</v>
      </c>
      <c r="BJ107" s="90">
        <v>19.2</v>
      </c>
      <c r="BK107" s="117">
        <v>-3</v>
      </c>
      <c r="BL107" s="118">
        <v>-15.625</v>
      </c>
      <c r="BN107" s="83"/>
      <c r="BO107" s="94" t="s">
        <v>69</v>
      </c>
      <c r="BP107" s="85">
        <v>375</v>
      </c>
      <c r="BQ107" s="90">
        <v>13.5</v>
      </c>
      <c r="BR107" s="87">
        <v>1487</v>
      </c>
      <c r="BS107" s="90">
        <v>16.3</v>
      </c>
      <c r="BT107" s="117">
        <v>-2.8000000000000007</v>
      </c>
      <c r="BU107" s="118">
        <v>-17.177914110429452</v>
      </c>
      <c r="BW107" s="83"/>
      <c r="BX107" s="94" t="s">
        <v>69</v>
      </c>
      <c r="BY107" s="85">
        <v>1224</v>
      </c>
      <c r="BZ107" s="90">
        <v>12.5</v>
      </c>
      <c r="CA107" s="87">
        <v>3633</v>
      </c>
      <c r="CB107" s="90">
        <v>15.7</v>
      </c>
      <c r="CC107" s="117">
        <v>-3.1999999999999993</v>
      </c>
      <c r="CD107" s="118">
        <v>-20.382165605095537</v>
      </c>
      <c r="CF107" s="83"/>
      <c r="CG107" s="94" t="s">
        <v>69</v>
      </c>
      <c r="CH107" s="85">
        <v>145</v>
      </c>
      <c r="CI107" s="90">
        <v>9.1</v>
      </c>
      <c r="CJ107" s="87">
        <v>1347</v>
      </c>
      <c r="CK107" s="90">
        <v>9.9</v>
      </c>
      <c r="CL107" s="117">
        <v>-0.80000000000000071</v>
      </c>
      <c r="CM107" s="118">
        <v>-8.0808080808080867</v>
      </c>
      <c r="CO107" s="83"/>
      <c r="CP107" s="94" t="s">
        <v>69</v>
      </c>
      <c r="CQ107" s="85">
        <v>488</v>
      </c>
      <c r="CR107" s="90">
        <v>14.1</v>
      </c>
      <c r="CS107" s="87">
        <v>3349</v>
      </c>
      <c r="CT107" s="90">
        <v>18.2</v>
      </c>
      <c r="CU107" s="117">
        <v>-4.0999999999999996</v>
      </c>
      <c r="CV107" s="118">
        <v>-22.527472527472526</v>
      </c>
      <c r="CX107" s="83"/>
      <c r="CY107" s="94" t="s">
        <v>69</v>
      </c>
      <c r="CZ107" s="85">
        <v>159</v>
      </c>
      <c r="DA107" s="90">
        <v>12.9</v>
      </c>
      <c r="DB107" s="87">
        <v>1252</v>
      </c>
      <c r="DC107" s="90">
        <v>15.7</v>
      </c>
      <c r="DD107" s="117">
        <v>-2.7999999999999989</v>
      </c>
      <c r="DE107" s="118">
        <v>-17.834394904458591</v>
      </c>
    </row>
    <row r="108" spans="3:16384" s="82" customFormat="1" ht="17.100000000000001" customHeight="1" x14ac:dyDescent="0.25">
      <c r="C108" s="83"/>
      <c r="D108" s="94" t="s">
        <v>52</v>
      </c>
      <c r="E108" s="109">
        <v>386</v>
      </c>
      <c r="F108" s="82">
        <v>0.7</v>
      </c>
      <c r="G108" s="110">
        <v>0</v>
      </c>
      <c r="H108" s="111">
        <v>0</v>
      </c>
      <c r="I108" s="112">
        <v>0.7</v>
      </c>
      <c r="J108" s="124" t="s">
        <v>66</v>
      </c>
      <c r="L108" s="83"/>
      <c r="M108" s="94" t="s">
        <v>52</v>
      </c>
      <c r="N108" s="85">
        <v>34</v>
      </c>
      <c r="O108" s="90">
        <v>0.4</v>
      </c>
      <c r="P108" s="87">
        <v>0</v>
      </c>
      <c r="Q108" s="90">
        <v>0</v>
      </c>
      <c r="R108" s="117">
        <v>0.4</v>
      </c>
      <c r="S108" s="118" t="s">
        <v>66</v>
      </c>
      <c r="U108" s="83"/>
      <c r="V108" s="94" t="s">
        <v>52</v>
      </c>
      <c r="W108" s="85">
        <v>31</v>
      </c>
      <c r="X108" s="90">
        <v>0.8</v>
      </c>
      <c r="Y108" s="87">
        <v>0</v>
      </c>
      <c r="Z108" s="90">
        <v>0</v>
      </c>
      <c r="AA108" s="117">
        <v>0.8</v>
      </c>
      <c r="AB108" s="118" t="s">
        <v>66</v>
      </c>
      <c r="AD108" s="83"/>
      <c r="AE108" s="94" t="s">
        <v>52</v>
      </c>
      <c r="AF108" s="85">
        <v>48</v>
      </c>
      <c r="AG108" s="90">
        <v>0.4</v>
      </c>
      <c r="AH108" s="87">
        <v>0</v>
      </c>
      <c r="AI108" s="90">
        <v>0</v>
      </c>
      <c r="AJ108" s="117">
        <v>0.4</v>
      </c>
      <c r="AK108" s="118" t="s">
        <v>66</v>
      </c>
      <c r="AM108" s="83"/>
      <c r="AN108" s="94" t="s">
        <v>52</v>
      </c>
      <c r="AO108" s="85">
        <v>47</v>
      </c>
      <c r="AP108" s="90">
        <v>0.9</v>
      </c>
      <c r="AQ108" s="87">
        <v>0</v>
      </c>
      <c r="AR108" s="90">
        <v>0</v>
      </c>
      <c r="AS108" s="117">
        <v>0.9</v>
      </c>
      <c r="AT108" s="118" t="s">
        <v>66</v>
      </c>
      <c r="AV108" s="83"/>
      <c r="AW108" s="94" t="s">
        <v>52</v>
      </c>
      <c r="AX108" s="85">
        <v>22</v>
      </c>
      <c r="AY108" s="90">
        <v>1.2</v>
      </c>
      <c r="AZ108" s="87">
        <v>0</v>
      </c>
      <c r="BA108" s="90">
        <v>0</v>
      </c>
      <c r="BB108" s="117">
        <v>1.2</v>
      </c>
      <c r="BC108" s="118" t="s">
        <v>66</v>
      </c>
      <c r="BE108" s="83"/>
      <c r="BF108" s="94" t="s">
        <v>52</v>
      </c>
      <c r="BG108" s="85">
        <v>9</v>
      </c>
      <c r="BH108" s="90">
        <v>0.5</v>
      </c>
      <c r="BI108" s="87">
        <v>0</v>
      </c>
      <c r="BJ108" s="90">
        <v>0</v>
      </c>
      <c r="BK108" s="117">
        <v>0.5</v>
      </c>
      <c r="BL108" s="118" t="s">
        <v>66</v>
      </c>
      <c r="BN108" s="83"/>
      <c r="BO108" s="94" t="s">
        <v>52</v>
      </c>
      <c r="BP108" s="85">
        <v>26</v>
      </c>
      <c r="BQ108" s="90">
        <v>0.9</v>
      </c>
      <c r="BR108" s="87">
        <v>0</v>
      </c>
      <c r="BS108" s="90">
        <v>0</v>
      </c>
      <c r="BT108" s="117">
        <v>0.9</v>
      </c>
      <c r="BU108" s="118" t="s">
        <v>66</v>
      </c>
      <c r="BW108" s="83"/>
      <c r="BX108" s="94" t="s">
        <v>52</v>
      </c>
      <c r="BY108" s="85">
        <v>79</v>
      </c>
      <c r="BZ108" s="90">
        <v>0.8</v>
      </c>
      <c r="CA108" s="87">
        <v>0</v>
      </c>
      <c r="CB108" s="90">
        <v>0</v>
      </c>
      <c r="CC108" s="117">
        <v>0.8</v>
      </c>
      <c r="CD108" s="118" t="s">
        <v>66</v>
      </c>
      <c r="CF108" s="83"/>
      <c r="CG108" s="94" t="s">
        <v>52</v>
      </c>
      <c r="CH108" s="85">
        <v>12</v>
      </c>
      <c r="CI108" s="90">
        <v>0.8</v>
      </c>
      <c r="CJ108" s="87">
        <v>0</v>
      </c>
      <c r="CK108" s="90">
        <v>0</v>
      </c>
      <c r="CL108" s="117">
        <v>0.8</v>
      </c>
      <c r="CM108" s="118" t="s">
        <v>66</v>
      </c>
      <c r="CO108" s="83"/>
      <c r="CP108" s="94" t="s">
        <v>52</v>
      </c>
      <c r="CQ108" s="85">
        <v>20</v>
      </c>
      <c r="CR108" s="90">
        <v>0.6</v>
      </c>
      <c r="CS108" s="87">
        <v>0</v>
      </c>
      <c r="CT108" s="90">
        <v>0</v>
      </c>
      <c r="CU108" s="117">
        <v>0.6</v>
      </c>
      <c r="CV108" s="118" t="s">
        <v>66</v>
      </c>
      <c r="CX108" s="83"/>
      <c r="CY108" s="94" t="s">
        <v>52</v>
      </c>
      <c r="CZ108" s="85">
        <v>5</v>
      </c>
      <c r="DA108" s="90">
        <v>0.4</v>
      </c>
      <c r="DB108" s="87">
        <v>0</v>
      </c>
      <c r="DC108" s="90">
        <v>0</v>
      </c>
      <c r="DD108" s="117">
        <v>0.4</v>
      </c>
      <c r="DE108" s="118" t="s">
        <v>66</v>
      </c>
    </row>
    <row r="109" spans="3:16384" s="82" customFormat="1" ht="17.100000000000001" customHeight="1" x14ac:dyDescent="0.25">
      <c r="C109" s="96"/>
      <c r="D109" s="129"/>
      <c r="E109" s="100" t="s">
        <v>65</v>
      </c>
      <c r="F109" s="99">
        <v>57906</v>
      </c>
      <c r="G109" s="100" t="s">
        <v>65</v>
      </c>
      <c r="H109" s="99">
        <v>445663</v>
      </c>
      <c r="I109" s="127"/>
      <c r="J109" s="128"/>
      <c r="L109" s="96"/>
      <c r="M109" s="129"/>
      <c r="N109" s="100" t="s">
        <v>65</v>
      </c>
      <c r="O109" s="99">
        <v>7969</v>
      </c>
      <c r="P109" s="100" t="s">
        <v>65</v>
      </c>
      <c r="Q109" s="99">
        <v>35754</v>
      </c>
      <c r="R109" s="127"/>
      <c r="S109" s="128"/>
      <c r="U109" s="96"/>
      <c r="V109" s="129"/>
      <c r="W109" s="100" t="s">
        <v>65</v>
      </c>
      <c r="X109" s="99">
        <v>3714</v>
      </c>
      <c r="Y109" s="100" t="s">
        <v>65</v>
      </c>
      <c r="Z109" s="99">
        <v>21760</v>
      </c>
      <c r="AA109" s="127"/>
      <c r="AB109" s="128"/>
      <c r="AD109" s="96"/>
      <c r="AE109" s="129"/>
      <c r="AF109" s="100" t="s">
        <v>65</v>
      </c>
      <c r="AG109" s="99">
        <v>12808</v>
      </c>
      <c r="AH109" s="100" t="s">
        <v>65</v>
      </c>
      <c r="AI109" s="99">
        <v>50696</v>
      </c>
      <c r="AJ109" s="127"/>
      <c r="AK109" s="128"/>
      <c r="AM109" s="96"/>
      <c r="AN109" s="129"/>
      <c r="AO109" s="100" t="s">
        <v>65</v>
      </c>
      <c r="AP109" s="99">
        <v>5481</v>
      </c>
      <c r="AQ109" s="100" t="s">
        <v>65</v>
      </c>
      <c r="AR109" s="99">
        <v>43131</v>
      </c>
      <c r="AS109" s="127"/>
      <c r="AT109" s="128"/>
      <c r="AV109" s="96"/>
      <c r="AW109" s="129"/>
      <c r="AX109" s="100" t="s">
        <v>65</v>
      </c>
      <c r="AY109" s="99">
        <v>1792</v>
      </c>
      <c r="AZ109" s="100" t="s">
        <v>65</v>
      </c>
      <c r="BA109" s="99">
        <v>12478</v>
      </c>
      <c r="BB109" s="127"/>
      <c r="BC109" s="128"/>
      <c r="BE109" s="96"/>
      <c r="BF109" s="129"/>
      <c r="BG109" s="100" t="s">
        <v>65</v>
      </c>
      <c r="BH109" s="99">
        <v>1982</v>
      </c>
      <c r="BI109" s="100" t="s">
        <v>65</v>
      </c>
      <c r="BJ109" s="99">
        <v>9321</v>
      </c>
      <c r="BK109" s="127"/>
      <c r="BL109" s="128"/>
      <c r="BN109" s="96"/>
      <c r="BO109" s="129"/>
      <c r="BP109" s="100" t="s">
        <v>65</v>
      </c>
      <c r="BQ109" s="99">
        <v>2788</v>
      </c>
      <c r="BR109" s="100" t="s">
        <v>65</v>
      </c>
      <c r="BS109" s="99">
        <v>9146</v>
      </c>
      <c r="BT109" s="127"/>
      <c r="BU109" s="128"/>
      <c r="BW109" s="96"/>
      <c r="BX109" s="129"/>
      <c r="BY109" s="100" t="s">
        <v>65</v>
      </c>
      <c r="BZ109" s="99">
        <v>9817</v>
      </c>
      <c r="CA109" s="100" t="s">
        <v>65</v>
      </c>
      <c r="CB109" s="99">
        <v>23093</v>
      </c>
      <c r="CC109" s="127"/>
      <c r="CD109" s="128"/>
      <c r="CF109" s="96"/>
      <c r="CG109" s="129"/>
      <c r="CH109" s="100" t="s">
        <v>65</v>
      </c>
      <c r="CI109" s="99">
        <v>1594</v>
      </c>
      <c r="CJ109" s="100" t="s">
        <v>65</v>
      </c>
      <c r="CK109" s="99">
        <v>13572</v>
      </c>
      <c r="CL109" s="127"/>
      <c r="CM109" s="128"/>
      <c r="CO109" s="96"/>
      <c r="CP109" s="129"/>
      <c r="CQ109" s="100" t="s">
        <v>65</v>
      </c>
      <c r="CR109" s="99">
        <v>3461</v>
      </c>
      <c r="CS109" s="100" t="s">
        <v>65</v>
      </c>
      <c r="CT109" s="99">
        <v>18367</v>
      </c>
      <c r="CU109" s="127"/>
      <c r="CV109" s="128"/>
      <c r="CX109" s="96"/>
      <c r="CY109" s="129"/>
      <c r="CZ109" s="100" t="s">
        <v>65</v>
      </c>
      <c r="DA109" s="99">
        <v>1228</v>
      </c>
      <c r="DB109" s="100" t="s">
        <v>65</v>
      </c>
      <c r="DC109" s="99">
        <v>7953</v>
      </c>
      <c r="DD109" s="127"/>
      <c r="DE109" s="128"/>
      <c r="DF109" s="96"/>
      <c r="DG109" s="129"/>
      <c r="DH109" s="100"/>
      <c r="DI109" s="99"/>
      <c r="DJ109" s="100"/>
      <c r="DK109" s="99"/>
      <c r="DL109" s="127"/>
      <c r="DM109" s="128"/>
      <c r="DN109" s="96"/>
      <c r="DO109" s="129"/>
      <c r="DP109" s="100"/>
      <c r="DQ109" s="99"/>
      <c r="DR109" s="100"/>
      <c r="DS109" s="99"/>
      <c r="DT109" s="127"/>
      <c r="DU109" s="128"/>
      <c r="DV109" s="96"/>
      <c r="DW109" s="129"/>
      <c r="DX109" s="100"/>
      <c r="DY109" s="99"/>
      <c r="DZ109" s="100"/>
      <c r="EA109" s="99"/>
      <c r="EB109" s="127"/>
      <c r="EC109" s="128"/>
      <c r="ED109" s="96"/>
      <c r="EE109" s="129"/>
      <c r="EF109" s="100"/>
      <c r="EG109" s="99"/>
      <c r="EH109" s="100"/>
      <c r="EI109" s="99"/>
      <c r="EJ109" s="127"/>
      <c r="EK109" s="128"/>
      <c r="EL109" s="96"/>
      <c r="EM109" s="129"/>
      <c r="EN109" s="100"/>
      <c r="EO109" s="99"/>
      <c r="EP109" s="100"/>
      <c r="EQ109" s="99"/>
      <c r="ER109" s="127"/>
      <c r="ES109" s="128"/>
      <c r="ET109" s="96"/>
      <c r="EU109" s="129"/>
      <c r="EV109" s="100"/>
      <c r="EW109" s="99"/>
      <c r="EX109" s="100"/>
      <c r="EY109" s="99"/>
      <c r="EZ109" s="127"/>
      <c r="FA109" s="128"/>
      <c r="FB109" s="96"/>
      <c r="FC109" s="129"/>
      <c r="FD109" s="100"/>
      <c r="FE109" s="99"/>
      <c r="FF109" s="100"/>
      <c r="FG109" s="99"/>
      <c r="FH109" s="127"/>
      <c r="FI109" s="128"/>
      <c r="FJ109" s="96"/>
      <c r="FK109" s="129"/>
      <c r="FL109" s="100"/>
      <c r="FM109" s="99"/>
      <c r="FN109" s="100"/>
      <c r="FO109" s="99"/>
      <c r="FP109" s="127"/>
      <c r="FQ109" s="128"/>
      <c r="FR109" s="96"/>
      <c r="FS109" s="129"/>
      <c r="FT109" s="100"/>
      <c r="FU109" s="99"/>
      <c r="FV109" s="100"/>
      <c r="FW109" s="99"/>
      <c r="FX109" s="127"/>
      <c r="FY109" s="128"/>
      <c r="FZ109" s="96"/>
      <c r="GA109" s="129"/>
      <c r="GB109" s="100"/>
      <c r="GC109" s="99"/>
      <c r="GD109" s="100"/>
      <c r="GE109" s="99"/>
      <c r="GF109" s="127"/>
      <c r="GG109" s="128"/>
      <c r="GH109" s="96"/>
      <c r="GI109" s="129"/>
      <c r="GJ109" s="100"/>
      <c r="GK109" s="99"/>
      <c r="GL109" s="100"/>
      <c r="GM109" s="99"/>
      <c r="GN109" s="127"/>
      <c r="GO109" s="128"/>
      <c r="GP109" s="96"/>
      <c r="GQ109" s="129"/>
      <c r="GR109" s="100"/>
      <c r="GS109" s="99"/>
      <c r="GT109" s="100"/>
      <c r="GU109" s="99"/>
      <c r="GV109" s="127"/>
      <c r="GW109" s="128"/>
      <c r="GX109" s="96"/>
      <c r="GY109" s="129"/>
      <c r="GZ109" s="100"/>
      <c r="HA109" s="99"/>
      <c r="HB109" s="100"/>
      <c r="HC109" s="99"/>
      <c r="HD109" s="127"/>
      <c r="HE109" s="128"/>
      <c r="HF109" s="96"/>
      <c r="HG109" s="129"/>
      <c r="HH109" s="100"/>
      <c r="HI109" s="99"/>
      <c r="HJ109" s="100"/>
      <c r="HK109" s="99"/>
      <c r="HL109" s="127"/>
      <c r="HM109" s="128"/>
      <c r="HN109" s="96"/>
      <c r="HO109" s="129"/>
      <c r="HP109" s="100"/>
      <c r="HQ109" s="99"/>
      <c r="HR109" s="100"/>
      <c r="HS109" s="99"/>
      <c r="HT109" s="127"/>
      <c r="HU109" s="128"/>
      <c r="HV109" s="96"/>
      <c r="HW109" s="129"/>
      <c r="HX109" s="100"/>
      <c r="HY109" s="99"/>
      <c r="HZ109" s="100"/>
      <c r="IA109" s="99"/>
      <c r="IB109" s="127"/>
      <c r="IC109" s="128"/>
      <c r="ID109" s="96"/>
      <c r="IE109" s="129"/>
      <c r="IF109" s="100"/>
      <c r="IG109" s="99"/>
      <c r="IH109" s="100"/>
      <c r="II109" s="99"/>
      <c r="IJ109" s="127"/>
      <c r="IK109" s="128"/>
      <c r="IL109" s="96"/>
      <c r="IM109" s="129"/>
      <c r="IN109" s="100"/>
      <c r="IO109" s="99"/>
      <c r="IP109" s="100"/>
      <c r="IQ109" s="99"/>
      <c r="IR109" s="127"/>
      <c r="IS109" s="128"/>
      <c r="IT109" s="96"/>
      <c r="IU109" s="129"/>
      <c r="IV109" s="100"/>
      <c r="IW109" s="99"/>
      <c r="IX109" s="100"/>
      <c r="IY109" s="99"/>
      <c r="IZ109" s="127"/>
      <c r="JA109" s="128"/>
      <c r="JB109" s="96"/>
      <c r="JC109" s="129"/>
      <c r="JD109" s="100"/>
      <c r="JE109" s="99"/>
      <c r="JF109" s="100"/>
      <c r="JG109" s="99"/>
      <c r="JH109" s="127"/>
      <c r="JI109" s="128"/>
      <c r="JJ109" s="96"/>
      <c r="JK109" s="129"/>
      <c r="JL109" s="100"/>
      <c r="JM109" s="99"/>
      <c r="JN109" s="100"/>
      <c r="JO109" s="99"/>
      <c r="JP109" s="127"/>
      <c r="JQ109" s="128"/>
      <c r="JR109" s="96"/>
      <c r="JS109" s="129"/>
      <c r="JT109" s="100"/>
      <c r="JU109" s="99"/>
      <c r="JV109" s="100"/>
      <c r="JW109" s="99"/>
      <c r="JX109" s="127"/>
      <c r="JY109" s="128"/>
      <c r="JZ109" s="96"/>
      <c r="KA109" s="129"/>
      <c r="KB109" s="100"/>
      <c r="KC109" s="99"/>
      <c r="KD109" s="100"/>
      <c r="KE109" s="99"/>
      <c r="KF109" s="127"/>
      <c r="KG109" s="128"/>
      <c r="KH109" s="96"/>
      <c r="KI109" s="129"/>
      <c r="KJ109" s="100"/>
      <c r="KK109" s="99"/>
      <c r="KL109" s="100"/>
      <c r="KM109" s="99"/>
      <c r="KN109" s="127"/>
      <c r="KO109" s="128"/>
      <c r="KP109" s="96"/>
      <c r="KQ109" s="129"/>
      <c r="KR109" s="100"/>
      <c r="KS109" s="99"/>
      <c r="KT109" s="100"/>
      <c r="KU109" s="99"/>
      <c r="KV109" s="127"/>
      <c r="KW109" s="128"/>
      <c r="KX109" s="96"/>
      <c r="KY109" s="129"/>
      <c r="KZ109" s="100"/>
      <c r="LA109" s="99"/>
      <c r="LB109" s="100"/>
      <c r="LC109" s="99"/>
      <c r="LD109" s="127"/>
      <c r="LE109" s="128"/>
      <c r="LF109" s="96"/>
      <c r="LG109" s="129"/>
      <c r="LH109" s="100"/>
      <c r="LI109" s="99"/>
      <c r="LJ109" s="100"/>
      <c r="LK109" s="99"/>
      <c r="LL109" s="127"/>
      <c r="LM109" s="128"/>
      <c r="LN109" s="96"/>
      <c r="LO109" s="129"/>
      <c r="LP109" s="100"/>
      <c r="LQ109" s="99"/>
      <c r="LR109" s="100"/>
      <c r="LS109" s="99"/>
      <c r="LT109" s="127"/>
      <c r="LU109" s="128"/>
      <c r="LV109" s="96"/>
      <c r="LW109" s="129"/>
      <c r="LX109" s="100"/>
      <c r="LY109" s="99"/>
      <c r="LZ109" s="100"/>
      <c r="MA109" s="99"/>
      <c r="MB109" s="127"/>
      <c r="MC109" s="128"/>
      <c r="MD109" s="96"/>
      <c r="ME109" s="129"/>
      <c r="MF109" s="100"/>
      <c r="MG109" s="99"/>
      <c r="MH109" s="100"/>
      <c r="MI109" s="99"/>
      <c r="MJ109" s="127"/>
      <c r="MK109" s="128"/>
      <c r="ML109" s="96"/>
      <c r="MM109" s="129"/>
      <c r="MN109" s="100"/>
      <c r="MO109" s="99"/>
      <c r="MP109" s="100"/>
      <c r="MQ109" s="99"/>
      <c r="MR109" s="127"/>
      <c r="MS109" s="128"/>
      <c r="MT109" s="96"/>
      <c r="MU109" s="129"/>
      <c r="MV109" s="100"/>
      <c r="MW109" s="99"/>
      <c r="MX109" s="100"/>
      <c r="MY109" s="99"/>
      <c r="MZ109" s="127"/>
      <c r="NA109" s="128"/>
      <c r="NB109" s="96"/>
      <c r="NC109" s="129"/>
      <c r="ND109" s="100"/>
      <c r="NE109" s="99"/>
      <c r="NF109" s="100"/>
      <c r="NG109" s="99"/>
      <c r="NH109" s="127"/>
      <c r="NI109" s="128"/>
      <c r="NJ109" s="96"/>
      <c r="NK109" s="129"/>
      <c r="NL109" s="100"/>
      <c r="NM109" s="99"/>
      <c r="NN109" s="100"/>
      <c r="NO109" s="99"/>
      <c r="NP109" s="127"/>
      <c r="NQ109" s="128"/>
      <c r="NR109" s="96"/>
      <c r="NS109" s="129"/>
      <c r="NT109" s="100"/>
      <c r="NU109" s="99"/>
      <c r="NV109" s="100"/>
      <c r="NW109" s="99"/>
      <c r="NX109" s="127"/>
      <c r="NY109" s="128"/>
      <c r="NZ109" s="96"/>
      <c r="OA109" s="129"/>
      <c r="OB109" s="100"/>
      <c r="OC109" s="99"/>
      <c r="OD109" s="100"/>
      <c r="OE109" s="99"/>
      <c r="OF109" s="127"/>
      <c r="OG109" s="128"/>
      <c r="OH109" s="96"/>
      <c r="OI109" s="129"/>
      <c r="OJ109" s="100"/>
      <c r="OK109" s="99"/>
      <c r="OL109" s="100"/>
      <c r="OM109" s="99"/>
      <c r="ON109" s="127"/>
      <c r="OO109" s="128"/>
      <c r="OP109" s="96"/>
      <c r="OQ109" s="129"/>
      <c r="OR109" s="100"/>
      <c r="OS109" s="99"/>
      <c r="OT109" s="100"/>
      <c r="OU109" s="99"/>
      <c r="OV109" s="127"/>
      <c r="OW109" s="128"/>
      <c r="OX109" s="96"/>
      <c r="OY109" s="129"/>
      <c r="OZ109" s="100"/>
      <c r="PA109" s="99"/>
      <c r="PB109" s="100"/>
      <c r="PC109" s="99"/>
      <c r="PD109" s="127"/>
      <c r="PE109" s="128"/>
      <c r="PF109" s="96"/>
      <c r="PG109" s="129"/>
      <c r="PH109" s="100"/>
      <c r="PI109" s="99"/>
      <c r="PJ109" s="100"/>
      <c r="PK109" s="99"/>
      <c r="PL109" s="127"/>
      <c r="PM109" s="128"/>
      <c r="PN109" s="96"/>
      <c r="PO109" s="129"/>
      <c r="PP109" s="100"/>
      <c r="PQ109" s="99"/>
      <c r="PR109" s="100"/>
      <c r="PS109" s="99"/>
      <c r="PT109" s="127"/>
      <c r="PU109" s="128"/>
      <c r="PV109" s="96"/>
      <c r="PW109" s="129"/>
      <c r="PX109" s="100"/>
      <c r="PY109" s="99"/>
      <c r="PZ109" s="100"/>
      <c r="QA109" s="99"/>
      <c r="QB109" s="127"/>
      <c r="QC109" s="128"/>
      <c r="QD109" s="96"/>
      <c r="QE109" s="129"/>
      <c r="QF109" s="100"/>
      <c r="QG109" s="99"/>
      <c r="QH109" s="100"/>
      <c r="QI109" s="99"/>
      <c r="QJ109" s="127"/>
      <c r="QK109" s="128"/>
      <c r="QL109" s="96"/>
      <c r="QM109" s="129"/>
      <c r="QN109" s="100"/>
      <c r="QO109" s="99"/>
      <c r="QP109" s="100"/>
      <c r="QQ109" s="99"/>
      <c r="QR109" s="127"/>
      <c r="QS109" s="128"/>
      <c r="QT109" s="96"/>
      <c r="QU109" s="129"/>
      <c r="QV109" s="100"/>
      <c r="QW109" s="99"/>
      <c r="QX109" s="100"/>
      <c r="QY109" s="99"/>
      <c r="QZ109" s="127"/>
      <c r="RA109" s="128"/>
      <c r="RB109" s="96"/>
      <c r="RC109" s="129"/>
      <c r="RD109" s="100"/>
      <c r="RE109" s="99"/>
      <c r="RF109" s="100"/>
      <c r="RG109" s="99"/>
      <c r="RH109" s="127"/>
      <c r="RI109" s="128"/>
      <c r="RJ109" s="96"/>
      <c r="RK109" s="129"/>
      <c r="RL109" s="100"/>
      <c r="RM109" s="99"/>
      <c r="RN109" s="100"/>
      <c r="RO109" s="99"/>
      <c r="RP109" s="127"/>
      <c r="RQ109" s="128"/>
      <c r="RR109" s="96"/>
      <c r="RS109" s="129"/>
      <c r="RT109" s="100"/>
      <c r="RU109" s="99"/>
      <c r="RV109" s="100"/>
      <c r="RW109" s="99"/>
      <c r="RX109" s="127"/>
      <c r="RY109" s="128"/>
      <c r="RZ109" s="96"/>
      <c r="SA109" s="129"/>
      <c r="SB109" s="100"/>
      <c r="SC109" s="99"/>
      <c r="SD109" s="100"/>
      <c r="SE109" s="99"/>
      <c r="SF109" s="127"/>
      <c r="SG109" s="128"/>
      <c r="SH109" s="96"/>
      <c r="SI109" s="129"/>
      <c r="SJ109" s="100"/>
      <c r="SK109" s="99"/>
      <c r="SL109" s="100"/>
      <c r="SM109" s="99"/>
      <c r="SN109" s="127"/>
      <c r="SO109" s="128"/>
      <c r="SP109" s="96"/>
      <c r="SQ109" s="129"/>
      <c r="SR109" s="100"/>
      <c r="SS109" s="99"/>
      <c r="ST109" s="100"/>
      <c r="SU109" s="99"/>
      <c r="SV109" s="127"/>
      <c r="SW109" s="128"/>
      <c r="SX109" s="96"/>
      <c r="SY109" s="129"/>
      <c r="SZ109" s="100"/>
      <c r="TA109" s="99"/>
      <c r="TB109" s="100"/>
      <c r="TC109" s="99"/>
      <c r="TD109" s="127"/>
      <c r="TE109" s="128"/>
      <c r="TF109" s="96"/>
      <c r="TG109" s="129"/>
      <c r="TH109" s="100"/>
      <c r="TI109" s="99"/>
      <c r="TJ109" s="100"/>
      <c r="TK109" s="99"/>
      <c r="TL109" s="127"/>
      <c r="TM109" s="128"/>
      <c r="TN109" s="96"/>
      <c r="TO109" s="129"/>
      <c r="TP109" s="100"/>
      <c r="TQ109" s="99"/>
      <c r="TR109" s="100"/>
      <c r="TS109" s="99"/>
      <c r="TT109" s="127"/>
      <c r="TU109" s="128"/>
      <c r="TV109" s="96"/>
      <c r="TW109" s="129"/>
      <c r="TX109" s="100"/>
      <c r="TY109" s="99"/>
      <c r="TZ109" s="100"/>
      <c r="UA109" s="99"/>
      <c r="UB109" s="127"/>
      <c r="UC109" s="128"/>
      <c r="UD109" s="96"/>
      <c r="UE109" s="129"/>
      <c r="UF109" s="100"/>
      <c r="UG109" s="99"/>
      <c r="UH109" s="100"/>
      <c r="UI109" s="99"/>
      <c r="UJ109" s="127"/>
      <c r="UK109" s="128"/>
      <c r="UL109" s="96"/>
      <c r="UM109" s="129"/>
      <c r="UN109" s="100"/>
      <c r="UO109" s="99"/>
      <c r="UP109" s="100"/>
      <c r="UQ109" s="99"/>
      <c r="UR109" s="127"/>
      <c r="US109" s="128"/>
      <c r="UT109" s="96"/>
      <c r="UU109" s="129"/>
      <c r="UV109" s="100"/>
      <c r="UW109" s="99"/>
      <c r="UX109" s="100"/>
      <c r="UY109" s="99"/>
      <c r="UZ109" s="127"/>
      <c r="VA109" s="128"/>
      <c r="VB109" s="96"/>
      <c r="VC109" s="129"/>
      <c r="VD109" s="100"/>
      <c r="VE109" s="99"/>
      <c r="VF109" s="100"/>
      <c r="VG109" s="99"/>
      <c r="VH109" s="127"/>
      <c r="VI109" s="128"/>
      <c r="VJ109" s="96"/>
      <c r="VK109" s="129"/>
      <c r="VL109" s="100"/>
      <c r="VM109" s="99"/>
      <c r="VN109" s="100"/>
      <c r="VO109" s="99"/>
      <c r="VP109" s="127"/>
      <c r="VQ109" s="128"/>
      <c r="VR109" s="96"/>
      <c r="VS109" s="129"/>
      <c r="VT109" s="100"/>
      <c r="VU109" s="99"/>
      <c r="VV109" s="100"/>
      <c r="VW109" s="99"/>
      <c r="VX109" s="127"/>
      <c r="VY109" s="128"/>
      <c r="VZ109" s="96"/>
      <c r="WA109" s="129"/>
      <c r="WB109" s="100"/>
      <c r="WC109" s="99"/>
      <c r="WD109" s="100"/>
      <c r="WE109" s="99"/>
      <c r="WF109" s="127"/>
      <c r="WG109" s="128"/>
      <c r="WH109" s="96"/>
      <c r="WI109" s="129"/>
      <c r="WJ109" s="100"/>
      <c r="WK109" s="99"/>
      <c r="WL109" s="100"/>
      <c r="WM109" s="99"/>
      <c r="WN109" s="127"/>
      <c r="WO109" s="128"/>
      <c r="WP109" s="96"/>
      <c r="WQ109" s="129"/>
      <c r="WR109" s="100"/>
      <c r="WS109" s="99"/>
      <c r="WT109" s="100"/>
      <c r="WU109" s="99"/>
      <c r="WV109" s="127"/>
      <c r="WW109" s="128"/>
      <c r="WX109" s="96"/>
      <c r="WY109" s="129"/>
      <c r="WZ109" s="100"/>
      <c r="XA109" s="99"/>
      <c r="XB109" s="100"/>
      <c r="XC109" s="99"/>
      <c r="XD109" s="127"/>
      <c r="XE109" s="128"/>
      <c r="XF109" s="96"/>
      <c r="XG109" s="129"/>
      <c r="XH109" s="100"/>
      <c r="XI109" s="99"/>
      <c r="XJ109" s="100"/>
      <c r="XK109" s="99"/>
      <c r="XL109" s="127"/>
      <c r="XM109" s="128"/>
      <c r="XN109" s="96"/>
      <c r="XO109" s="129"/>
      <c r="XP109" s="100"/>
      <c r="XQ109" s="99"/>
      <c r="XR109" s="100"/>
      <c r="XS109" s="99"/>
      <c r="XT109" s="127"/>
      <c r="XU109" s="128"/>
      <c r="XV109" s="96"/>
      <c r="XW109" s="129"/>
      <c r="XX109" s="100"/>
      <c r="XY109" s="99"/>
      <c r="XZ109" s="100"/>
      <c r="YA109" s="99"/>
      <c r="YB109" s="127"/>
      <c r="YC109" s="128"/>
      <c r="YD109" s="96"/>
      <c r="YE109" s="129"/>
      <c r="YF109" s="100"/>
      <c r="YG109" s="99"/>
      <c r="YH109" s="100"/>
      <c r="YI109" s="99"/>
      <c r="YJ109" s="127"/>
      <c r="YK109" s="128"/>
      <c r="YL109" s="96"/>
      <c r="YM109" s="129"/>
      <c r="YN109" s="100"/>
      <c r="YO109" s="99"/>
      <c r="YP109" s="100"/>
      <c r="YQ109" s="99"/>
      <c r="YR109" s="127"/>
      <c r="YS109" s="128"/>
      <c r="YT109" s="96"/>
      <c r="YU109" s="129"/>
      <c r="YV109" s="100"/>
      <c r="YW109" s="99"/>
      <c r="YX109" s="100"/>
      <c r="YY109" s="99"/>
      <c r="YZ109" s="127"/>
      <c r="ZA109" s="128"/>
      <c r="ZB109" s="96"/>
      <c r="ZC109" s="129"/>
      <c r="ZD109" s="100"/>
      <c r="ZE109" s="99"/>
      <c r="ZF109" s="100"/>
      <c r="ZG109" s="99"/>
      <c r="ZH109" s="127"/>
      <c r="ZI109" s="128"/>
      <c r="ZJ109" s="96"/>
      <c r="ZK109" s="129"/>
      <c r="ZL109" s="100"/>
      <c r="ZM109" s="99"/>
      <c r="ZN109" s="100"/>
      <c r="ZO109" s="99"/>
      <c r="ZP109" s="127"/>
      <c r="ZQ109" s="128"/>
      <c r="ZR109" s="96"/>
      <c r="ZS109" s="129"/>
      <c r="ZT109" s="100"/>
      <c r="ZU109" s="99"/>
      <c r="ZV109" s="100"/>
      <c r="ZW109" s="99"/>
      <c r="ZX109" s="127"/>
      <c r="ZY109" s="128"/>
      <c r="ZZ109" s="96"/>
      <c r="AAA109" s="129"/>
      <c r="AAB109" s="100"/>
      <c r="AAC109" s="99"/>
      <c r="AAD109" s="100"/>
      <c r="AAE109" s="99"/>
      <c r="AAF109" s="127"/>
      <c r="AAG109" s="128"/>
      <c r="AAH109" s="96"/>
      <c r="AAI109" s="129"/>
      <c r="AAJ109" s="100"/>
      <c r="AAK109" s="99"/>
      <c r="AAL109" s="100"/>
      <c r="AAM109" s="99"/>
      <c r="AAN109" s="127"/>
      <c r="AAO109" s="128"/>
      <c r="AAP109" s="96"/>
      <c r="AAQ109" s="129"/>
      <c r="AAR109" s="100"/>
      <c r="AAS109" s="99"/>
      <c r="AAT109" s="100"/>
      <c r="AAU109" s="99"/>
      <c r="AAV109" s="127"/>
      <c r="AAW109" s="128"/>
      <c r="AAX109" s="96"/>
      <c r="AAY109" s="129"/>
      <c r="AAZ109" s="100"/>
      <c r="ABA109" s="99"/>
      <c r="ABB109" s="100"/>
      <c r="ABC109" s="99"/>
      <c r="ABD109" s="127"/>
      <c r="ABE109" s="128"/>
      <c r="ABF109" s="96"/>
      <c r="ABG109" s="129"/>
      <c r="ABH109" s="100"/>
      <c r="ABI109" s="99"/>
      <c r="ABJ109" s="100"/>
      <c r="ABK109" s="99"/>
      <c r="ABL109" s="127"/>
      <c r="ABM109" s="128"/>
      <c r="ABN109" s="96"/>
      <c r="ABO109" s="129"/>
      <c r="ABP109" s="100"/>
      <c r="ABQ109" s="99"/>
      <c r="ABR109" s="100"/>
      <c r="ABS109" s="99"/>
      <c r="ABT109" s="127"/>
      <c r="ABU109" s="128"/>
      <c r="ABV109" s="96"/>
      <c r="ABW109" s="129"/>
      <c r="ABX109" s="100"/>
      <c r="ABY109" s="99"/>
      <c r="ABZ109" s="100"/>
      <c r="ACA109" s="99"/>
      <c r="ACB109" s="127"/>
      <c r="ACC109" s="128"/>
      <c r="ACD109" s="96"/>
      <c r="ACE109" s="129"/>
      <c r="ACF109" s="100"/>
      <c r="ACG109" s="99"/>
      <c r="ACH109" s="100"/>
      <c r="ACI109" s="99"/>
      <c r="ACJ109" s="127"/>
      <c r="ACK109" s="128"/>
      <c r="ACL109" s="96"/>
      <c r="ACM109" s="129"/>
      <c r="ACN109" s="100"/>
      <c r="ACO109" s="99"/>
      <c r="ACP109" s="100"/>
      <c r="ACQ109" s="99"/>
      <c r="ACR109" s="127"/>
      <c r="ACS109" s="128"/>
      <c r="ACT109" s="96"/>
      <c r="ACU109" s="129"/>
      <c r="ACV109" s="100"/>
      <c r="ACW109" s="99"/>
      <c r="ACX109" s="100"/>
      <c r="ACY109" s="99"/>
      <c r="ACZ109" s="127"/>
      <c r="ADA109" s="128"/>
      <c r="ADB109" s="96"/>
      <c r="ADC109" s="129"/>
      <c r="ADD109" s="100"/>
      <c r="ADE109" s="99"/>
      <c r="ADF109" s="100"/>
      <c r="ADG109" s="99"/>
      <c r="ADH109" s="127"/>
      <c r="ADI109" s="128"/>
      <c r="ADJ109" s="96"/>
      <c r="ADK109" s="129"/>
      <c r="ADL109" s="100"/>
      <c r="ADM109" s="99"/>
      <c r="ADN109" s="100"/>
      <c r="ADO109" s="99"/>
      <c r="ADP109" s="127"/>
      <c r="ADQ109" s="128"/>
      <c r="ADR109" s="96"/>
      <c r="ADS109" s="129"/>
      <c r="ADT109" s="100"/>
      <c r="ADU109" s="99"/>
      <c r="ADV109" s="100"/>
      <c r="ADW109" s="99"/>
      <c r="ADX109" s="127"/>
      <c r="ADY109" s="128"/>
      <c r="ADZ109" s="96"/>
      <c r="AEA109" s="129"/>
      <c r="AEB109" s="100"/>
      <c r="AEC109" s="99"/>
      <c r="AED109" s="100"/>
      <c r="AEE109" s="99"/>
      <c r="AEF109" s="127"/>
      <c r="AEG109" s="128"/>
      <c r="AEH109" s="96"/>
      <c r="AEI109" s="129"/>
      <c r="AEJ109" s="100"/>
      <c r="AEK109" s="99"/>
      <c r="AEL109" s="100"/>
      <c r="AEM109" s="99"/>
      <c r="AEN109" s="127"/>
      <c r="AEO109" s="128"/>
      <c r="AEP109" s="96"/>
      <c r="AEQ109" s="129"/>
      <c r="AER109" s="100"/>
      <c r="AES109" s="99"/>
      <c r="AET109" s="100"/>
      <c r="AEU109" s="99"/>
      <c r="AEV109" s="127"/>
      <c r="AEW109" s="128"/>
      <c r="AEX109" s="96"/>
      <c r="AEY109" s="129"/>
      <c r="AEZ109" s="100"/>
      <c r="AFA109" s="99"/>
      <c r="AFB109" s="100"/>
      <c r="AFC109" s="99"/>
      <c r="AFD109" s="127"/>
      <c r="AFE109" s="128"/>
      <c r="AFF109" s="96"/>
      <c r="AFG109" s="129"/>
      <c r="AFH109" s="100"/>
      <c r="AFI109" s="99"/>
      <c r="AFJ109" s="100"/>
      <c r="AFK109" s="99"/>
      <c r="AFL109" s="127"/>
      <c r="AFM109" s="128"/>
      <c r="AFN109" s="96"/>
      <c r="AFO109" s="129"/>
      <c r="AFP109" s="100"/>
      <c r="AFQ109" s="99"/>
      <c r="AFR109" s="100"/>
      <c r="AFS109" s="99"/>
      <c r="AFT109" s="127"/>
      <c r="AFU109" s="128"/>
      <c r="AFV109" s="96"/>
      <c r="AFW109" s="129"/>
      <c r="AFX109" s="100"/>
      <c r="AFY109" s="99"/>
      <c r="AFZ109" s="100"/>
      <c r="AGA109" s="99"/>
      <c r="AGB109" s="127"/>
      <c r="AGC109" s="128"/>
      <c r="AGD109" s="96"/>
      <c r="AGE109" s="129"/>
      <c r="AGF109" s="100"/>
      <c r="AGG109" s="99"/>
      <c r="AGH109" s="100"/>
      <c r="AGI109" s="99"/>
      <c r="AGJ109" s="127"/>
      <c r="AGK109" s="128"/>
      <c r="AGL109" s="96"/>
      <c r="AGM109" s="129"/>
      <c r="AGN109" s="100"/>
      <c r="AGO109" s="99"/>
      <c r="AGP109" s="100"/>
      <c r="AGQ109" s="99"/>
      <c r="AGR109" s="127"/>
      <c r="AGS109" s="128"/>
      <c r="AGT109" s="96"/>
      <c r="AGU109" s="129"/>
      <c r="AGV109" s="100"/>
      <c r="AGW109" s="99"/>
      <c r="AGX109" s="100"/>
      <c r="AGY109" s="99"/>
      <c r="AGZ109" s="127"/>
      <c r="AHA109" s="128"/>
      <c r="AHB109" s="96"/>
      <c r="AHC109" s="129"/>
      <c r="AHD109" s="100"/>
      <c r="AHE109" s="99"/>
      <c r="AHF109" s="100"/>
      <c r="AHG109" s="99"/>
      <c r="AHH109" s="127"/>
      <c r="AHI109" s="128"/>
      <c r="AHJ109" s="96"/>
      <c r="AHK109" s="129"/>
      <c r="AHL109" s="100"/>
      <c r="AHM109" s="99"/>
      <c r="AHN109" s="100"/>
      <c r="AHO109" s="99"/>
      <c r="AHP109" s="127"/>
      <c r="AHQ109" s="128"/>
      <c r="AHR109" s="96"/>
      <c r="AHS109" s="129"/>
      <c r="AHT109" s="100"/>
      <c r="AHU109" s="99"/>
      <c r="AHV109" s="100"/>
      <c r="AHW109" s="99"/>
      <c r="AHX109" s="127"/>
      <c r="AHY109" s="128"/>
      <c r="AHZ109" s="96"/>
      <c r="AIA109" s="129"/>
      <c r="AIB109" s="100"/>
      <c r="AIC109" s="99"/>
      <c r="AID109" s="100"/>
      <c r="AIE109" s="99"/>
      <c r="AIF109" s="127"/>
      <c r="AIG109" s="128"/>
      <c r="AIH109" s="96"/>
      <c r="AII109" s="129"/>
      <c r="AIJ109" s="100"/>
      <c r="AIK109" s="99"/>
      <c r="AIL109" s="100"/>
      <c r="AIM109" s="99"/>
      <c r="AIN109" s="127"/>
      <c r="AIO109" s="128"/>
      <c r="AIP109" s="96"/>
      <c r="AIQ109" s="129"/>
      <c r="AIR109" s="100"/>
      <c r="AIS109" s="99"/>
      <c r="AIT109" s="100"/>
      <c r="AIU109" s="99"/>
      <c r="AIV109" s="127"/>
      <c r="AIW109" s="128"/>
      <c r="AIX109" s="96"/>
      <c r="AIY109" s="129"/>
      <c r="AIZ109" s="100"/>
      <c r="AJA109" s="99"/>
      <c r="AJB109" s="100"/>
      <c r="AJC109" s="99"/>
      <c r="AJD109" s="127"/>
      <c r="AJE109" s="128"/>
      <c r="AJF109" s="96"/>
      <c r="AJG109" s="129"/>
      <c r="AJH109" s="100"/>
      <c r="AJI109" s="99"/>
      <c r="AJJ109" s="100"/>
      <c r="AJK109" s="99"/>
      <c r="AJL109" s="127"/>
      <c r="AJM109" s="128"/>
      <c r="AJN109" s="96"/>
      <c r="AJO109" s="129"/>
      <c r="AJP109" s="100"/>
      <c r="AJQ109" s="99"/>
      <c r="AJR109" s="100"/>
      <c r="AJS109" s="99"/>
      <c r="AJT109" s="127"/>
      <c r="AJU109" s="128"/>
      <c r="AJV109" s="96"/>
      <c r="AJW109" s="129"/>
      <c r="AJX109" s="100"/>
      <c r="AJY109" s="99"/>
      <c r="AJZ109" s="100"/>
      <c r="AKA109" s="99"/>
      <c r="AKB109" s="127"/>
      <c r="AKC109" s="128"/>
      <c r="AKD109" s="96"/>
      <c r="AKE109" s="129"/>
      <c r="AKF109" s="100"/>
      <c r="AKG109" s="99"/>
      <c r="AKH109" s="100"/>
      <c r="AKI109" s="99"/>
      <c r="AKJ109" s="127"/>
      <c r="AKK109" s="128"/>
      <c r="AKL109" s="96"/>
      <c r="AKM109" s="129"/>
      <c r="AKN109" s="100"/>
      <c r="AKO109" s="99"/>
      <c r="AKP109" s="100"/>
      <c r="AKQ109" s="99"/>
      <c r="AKR109" s="127"/>
      <c r="AKS109" s="128"/>
      <c r="AKT109" s="96"/>
      <c r="AKU109" s="129"/>
      <c r="AKV109" s="100"/>
      <c r="AKW109" s="99"/>
      <c r="AKX109" s="100"/>
      <c r="AKY109" s="99"/>
      <c r="AKZ109" s="127"/>
      <c r="ALA109" s="128"/>
      <c r="ALB109" s="96"/>
      <c r="ALC109" s="129"/>
      <c r="ALD109" s="100"/>
      <c r="ALE109" s="99"/>
      <c r="ALF109" s="100"/>
      <c r="ALG109" s="99"/>
      <c r="ALH109" s="127"/>
      <c r="ALI109" s="128"/>
      <c r="ALJ109" s="96"/>
      <c r="ALK109" s="129"/>
      <c r="ALL109" s="100"/>
      <c r="ALM109" s="99"/>
      <c r="ALN109" s="100"/>
      <c r="ALO109" s="99"/>
      <c r="ALP109" s="127"/>
      <c r="ALQ109" s="128"/>
      <c r="ALR109" s="96"/>
      <c r="ALS109" s="129"/>
      <c r="ALT109" s="100"/>
      <c r="ALU109" s="99"/>
      <c r="ALV109" s="100"/>
      <c r="ALW109" s="99"/>
      <c r="ALX109" s="127"/>
      <c r="ALY109" s="128"/>
      <c r="ALZ109" s="96"/>
      <c r="AMA109" s="129"/>
      <c r="AMB109" s="100"/>
      <c r="AMC109" s="99"/>
      <c r="AMD109" s="100"/>
      <c r="AME109" s="99"/>
      <c r="AMF109" s="127"/>
      <c r="AMG109" s="128"/>
      <c r="AMH109" s="96"/>
      <c r="AMI109" s="129"/>
      <c r="AMJ109" s="100"/>
      <c r="AMK109" s="99"/>
      <c r="AML109" s="100"/>
      <c r="AMM109" s="99"/>
      <c r="AMN109" s="127"/>
      <c r="AMO109" s="128"/>
      <c r="AMP109" s="96"/>
      <c r="AMQ109" s="129"/>
      <c r="AMR109" s="100"/>
      <c r="AMS109" s="99"/>
      <c r="AMT109" s="100"/>
      <c r="AMU109" s="99"/>
      <c r="AMV109" s="127"/>
      <c r="AMW109" s="128"/>
      <c r="AMX109" s="96"/>
      <c r="AMY109" s="129"/>
      <c r="AMZ109" s="100"/>
      <c r="ANA109" s="99"/>
      <c r="ANB109" s="100"/>
      <c r="ANC109" s="99"/>
      <c r="AND109" s="127"/>
      <c r="ANE109" s="128"/>
      <c r="ANF109" s="96"/>
      <c r="ANG109" s="129"/>
      <c r="ANH109" s="100"/>
      <c r="ANI109" s="99"/>
      <c r="ANJ109" s="100"/>
      <c r="ANK109" s="99"/>
      <c r="ANL109" s="127"/>
      <c r="ANM109" s="128"/>
      <c r="ANN109" s="96"/>
      <c r="ANO109" s="129"/>
      <c r="ANP109" s="100"/>
      <c r="ANQ109" s="99"/>
      <c r="ANR109" s="100"/>
      <c r="ANS109" s="99"/>
      <c r="ANT109" s="127"/>
      <c r="ANU109" s="128"/>
      <c r="ANV109" s="96"/>
      <c r="ANW109" s="129"/>
      <c r="ANX109" s="100"/>
      <c r="ANY109" s="99"/>
      <c r="ANZ109" s="100"/>
      <c r="AOA109" s="99"/>
      <c r="AOB109" s="127"/>
      <c r="AOC109" s="128"/>
      <c r="AOD109" s="96"/>
      <c r="AOE109" s="129"/>
      <c r="AOF109" s="100"/>
      <c r="AOG109" s="99"/>
      <c r="AOH109" s="100"/>
      <c r="AOI109" s="99"/>
      <c r="AOJ109" s="127"/>
      <c r="AOK109" s="128"/>
      <c r="AOL109" s="96"/>
      <c r="AOM109" s="129"/>
      <c r="AON109" s="100"/>
      <c r="AOO109" s="99"/>
      <c r="AOP109" s="100"/>
      <c r="AOQ109" s="99"/>
      <c r="AOR109" s="127"/>
      <c r="AOS109" s="128"/>
      <c r="AOT109" s="96"/>
      <c r="AOU109" s="129"/>
      <c r="AOV109" s="100"/>
      <c r="AOW109" s="99"/>
      <c r="AOX109" s="100"/>
      <c r="AOY109" s="99"/>
      <c r="AOZ109" s="127"/>
      <c r="APA109" s="128"/>
      <c r="APB109" s="96"/>
      <c r="APC109" s="129"/>
      <c r="APD109" s="100"/>
      <c r="APE109" s="99"/>
      <c r="APF109" s="100"/>
      <c r="APG109" s="99"/>
      <c r="APH109" s="127"/>
      <c r="API109" s="128"/>
      <c r="APJ109" s="96"/>
      <c r="APK109" s="129"/>
      <c r="APL109" s="100"/>
      <c r="APM109" s="99"/>
      <c r="APN109" s="100"/>
      <c r="APO109" s="99"/>
      <c r="APP109" s="127"/>
      <c r="APQ109" s="128"/>
      <c r="APR109" s="96"/>
      <c r="APS109" s="129"/>
      <c r="APT109" s="100"/>
      <c r="APU109" s="99"/>
      <c r="APV109" s="100"/>
      <c r="APW109" s="99"/>
      <c r="APX109" s="127"/>
      <c r="APY109" s="128"/>
      <c r="APZ109" s="96"/>
      <c r="AQA109" s="129"/>
      <c r="AQB109" s="100"/>
      <c r="AQC109" s="99"/>
      <c r="AQD109" s="100"/>
      <c r="AQE109" s="99"/>
      <c r="AQF109" s="127"/>
      <c r="AQG109" s="128"/>
      <c r="AQH109" s="96"/>
      <c r="AQI109" s="129"/>
      <c r="AQJ109" s="100"/>
      <c r="AQK109" s="99"/>
      <c r="AQL109" s="100"/>
      <c r="AQM109" s="99"/>
      <c r="AQN109" s="127"/>
      <c r="AQO109" s="128"/>
      <c r="AQP109" s="96"/>
      <c r="AQQ109" s="129"/>
      <c r="AQR109" s="100"/>
      <c r="AQS109" s="99"/>
      <c r="AQT109" s="100"/>
      <c r="AQU109" s="99"/>
      <c r="AQV109" s="127"/>
      <c r="AQW109" s="128"/>
      <c r="AQX109" s="96"/>
      <c r="AQY109" s="129"/>
      <c r="AQZ109" s="100"/>
      <c r="ARA109" s="99"/>
      <c r="ARB109" s="100"/>
      <c r="ARC109" s="99"/>
      <c r="ARD109" s="127"/>
      <c r="ARE109" s="128"/>
      <c r="ARF109" s="96"/>
      <c r="ARG109" s="129"/>
      <c r="ARH109" s="100"/>
      <c r="ARI109" s="99"/>
      <c r="ARJ109" s="100"/>
      <c r="ARK109" s="99"/>
      <c r="ARL109" s="127"/>
      <c r="ARM109" s="128"/>
      <c r="ARN109" s="96"/>
      <c r="ARO109" s="129"/>
      <c r="ARP109" s="100"/>
      <c r="ARQ109" s="99"/>
      <c r="ARR109" s="100"/>
      <c r="ARS109" s="99"/>
      <c r="ART109" s="127"/>
      <c r="ARU109" s="128"/>
      <c r="ARV109" s="96"/>
      <c r="ARW109" s="129"/>
      <c r="ARX109" s="100"/>
      <c r="ARY109" s="99"/>
      <c r="ARZ109" s="100"/>
      <c r="ASA109" s="99"/>
      <c r="ASB109" s="127"/>
      <c r="ASC109" s="128"/>
      <c r="ASD109" s="96"/>
      <c r="ASE109" s="129"/>
      <c r="ASF109" s="100"/>
      <c r="ASG109" s="99"/>
      <c r="ASH109" s="100"/>
      <c r="ASI109" s="99"/>
      <c r="ASJ109" s="127"/>
      <c r="ASK109" s="128"/>
      <c r="ASL109" s="96"/>
      <c r="ASM109" s="129"/>
      <c r="ASN109" s="100"/>
      <c r="ASO109" s="99"/>
      <c r="ASP109" s="100"/>
      <c r="ASQ109" s="99"/>
      <c r="ASR109" s="127"/>
      <c r="ASS109" s="128"/>
      <c r="AST109" s="96"/>
      <c r="ASU109" s="129"/>
      <c r="ASV109" s="100"/>
      <c r="ASW109" s="99"/>
      <c r="ASX109" s="100"/>
      <c r="ASY109" s="99"/>
      <c r="ASZ109" s="127"/>
      <c r="ATA109" s="128"/>
      <c r="ATB109" s="96"/>
      <c r="ATC109" s="129"/>
      <c r="ATD109" s="100"/>
      <c r="ATE109" s="99"/>
      <c r="ATF109" s="100"/>
      <c r="ATG109" s="99"/>
      <c r="ATH109" s="127"/>
      <c r="ATI109" s="128"/>
      <c r="ATJ109" s="96"/>
      <c r="ATK109" s="129"/>
      <c r="ATL109" s="100"/>
      <c r="ATM109" s="99"/>
      <c r="ATN109" s="100"/>
      <c r="ATO109" s="99"/>
      <c r="ATP109" s="127"/>
      <c r="ATQ109" s="128"/>
      <c r="ATR109" s="96"/>
      <c r="ATS109" s="129"/>
      <c r="ATT109" s="100"/>
      <c r="ATU109" s="99"/>
      <c r="ATV109" s="100"/>
      <c r="ATW109" s="99"/>
      <c r="ATX109" s="127"/>
      <c r="ATY109" s="128"/>
      <c r="ATZ109" s="96"/>
      <c r="AUA109" s="129"/>
      <c r="AUB109" s="100"/>
      <c r="AUC109" s="99"/>
      <c r="AUD109" s="100"/>
      <c r="AUE109" s="99"/>
      <c r="AUF109" s="127"/>
      <c r="AUG109" s="128"/>
      <c r="AUH109" s="96"/>
      <c r="AUI109" s="129"/>
      <c r="AUJ109" s="100"/>
      <c r="AUK109" s="99"/>
      <c r="AUL109" s="100"/>
      <c r="AUM109" s="99"/>
      <c r="AUN109" s="127"/>
      <c r="AUO109" s="128"/>
      <c r="AUP109" s="96"/>
      <c r="AUQ109" s="129"/>
      <c r="AUR109" s="100"/>
      <c r="AUS109" s="99"/>
      <c r="AUT109" s="100"/>
      <c r="AUU109" s="99"/>
      <c r="AUV109" s="127"/>
      <c r="AUW109" s="128"/>
      <c r="AUX109" s="96"/>
      <c r="AUY109" s="129"/>
      <c r="AUZ109" s="100"/>
      <c r="AVA109" s="99"/>
      <c r="AVB109" s="100"/>
      <c r="AVC109" s="99"/>
      <c r="AVD109" s="127"/>
      <c r="AVE109" s="128"/>
      <c r="AVF109" s="96"/>
      <c r="AVG109" s="129"/>
      <c r="AVH109" s="100"/>
      <c r="AVI109" s="99"/>
      <c r="AVJ109" s="100"/>
      <c r="AVK109" s="99"/>
      <c r="AVL109" s="127"/>
      <c r="AVM109" s="128"/>
      <c r="AVN109" s="96"/>
      <c r="AVO109" s="129"/>
      <c r="AVP109" s="100"/>
      <c r="AVQ109" s="99"/>
      <c r="AVR109" s="100"/>
      <c r="AVS109" s="99"/>
      <c r="AVT109" s="127"/>
      <c r="AVU109" s="128"/>
      <c r="AVV109" s="96"/>
      <c r="AVW109" s="129"/>
      <c r="AVX109" s="100"/>
      <c r="AVY109" s="99"/>
      <c r="AVZ109" s="100"/>
      <c r="AWA109" s="99"/>
      <c r="AWB109" s="127"/>
      <c r="AWC109" s="128"/>
      <c r="AWD109" s="96"/>
      <c r="AWE109" s="129"/>
      <c r="AWF109" s="100"/>
      <c r="AWG109" s="99"/>
      <c r="AWH109" s="100"/>
      <c r="AWI109" s="99"/>
      <c r="AWJ109" s="127"/>
      <c r="AWK109" s="128"/>
      <c r="AWL109" s="96"/>
      <c r="AWM109" s="129"/>
      <c r="AWN109" s="100"/>
      <c r="AWO109" s="99"/>
      <c r="AWP109" s="100"/>
      <c r="AWQ109" s="99"/>
      <c r="AWR109" s="127"/>
      <c r="AWS109" s="128"/>
      <c r="AWT109" s="96"/>
      <c r="AWU109" s="129"/>
      <c r="AWV109" s="100"/>
      <c r="AWW109" s="99"/>
      <c r="AWX109" s="100"/>
      <c r="AWY109" s="99"/>
      <c r="AWZ109" s="127"/>
      <c r="AXA109" s="128"/>
      <c r="AXB109" s="96"/>
      <c r="AXC109" s="129"/>
      <c r="AXD109" s="100"/>
      <c r="AXE109" s="99"/>
      <c r="AXF109" s="100"/>
      <c r="AXG109" s="99"/>
      <c r="AXH109" s="127"/>
      <c r="AXI109" s="128"/>
      <c r="AXJ109" s="96"/>
      <c r="AXK109" s="129"/>
      <c r="AXL109" s="100"/>
      <c r="AXM109" s="99"/>
      <c r="AXN109" s="100"/>
      <c r="AXO109" s="99"/>
      <c r="AXP109" s="127"/>
      <c r="AXQ109" s="128"/>
      <c r="AXR109" s="96"/>
      <c r="AXS109" s="129"/>
      <c r="AXT109" s="100"/>
      <c r="AXU109" s="99"/>
      <c r="AXV109" s="100"/>
      <c r="AXW109" s="99"/>
      <c r="AXX109" s="127"/>
      <c r="AXY109" s="128"/>
      <c r="AXZ109" s="96"/>
      <c r="AYA109" s="129"/>
      <c r="AYB109" s="100"/>
      <c r="AYC109" s="99"/>
      <c r="AYD109" s="100"/>
      <c r="AYE109" s="99"/>
      <c r="AYF109" s="127"/>
      <c r="AYG109" s="128"/>
      <c r="AYH109" s="96"/>
      <c r="AYI109" s="129"/>
      <c r="AYJ109" s="100"/>
      <c r="AYK109" s="99"/>
      <c r="AYL109" s="100"/>
      <c r="AYM109" s="99"/>
      <c r="AYN109" s="127"/>
      <c r="AYO109" s="128"/>
      <c r="AYP109" s="96"/>
      <c r="AYQ109" s="129"/>
      <c r="AYR109" s="100"/>
      <c r="AYS109" s="99"/>
      <c r="AYT109" s="100"/>
      <c r="AYU109" s="99"/>
      <c r="AYV109" s="127"/>
      <c r="AYW109" s="128"/>
      <c r="AYX109" s="96"/>
      <c r="AYY109" s="129"/>
      <c r="AYZ109" s="100"/>
      <c r="AZA109" s="99"/>
      <c r="AZB109" s="100"/>
      <c r="AZC109" s="99"/>
      <c r="AZD109" s="127"/>
      <c r="AZE109" s="128"/>
      <c r="AZF109" s="96"/>
      <c r="AZG109" s="129"/>
      <c r="AZH109" s="100"/>
      <c r="AZI109" s="99"/>
      <c r="AZJ109" s="100"/>
      <c r="AZK109" s="99"/>
      <c r="AZL109" s="127"/>
      <c r="AZM109" s="128"/>
      <c r="AZN109" s="96"/>
      <c r="AZO109" s="129"/>
      <c r="AZP109" s="100"/>
      <c r="AZQ109" s="99"/>
      <c r="AZR109" s="100"/>
      <c r="AZS109" s="99"/>
      <c r="AZT109" s="127"/>
      <c r="AZU109" s="128"/>
      <c r="AZV109" s="96"/>
      <c r="AZW109" s="129"/>
      <c r="AZX109" s="100"/>
      <c r="AZY109" s="99"/>
      <c r="AZZ109" s="100"/>
      <c r="BAA109" s="99"/>
      <c r="BAB109" s="127"/>
      <c r="BAC109" s="128"/>
      <c r="BAD109" s="96"/>
      <c r="BAE109" s="129"/>
      <c r="BAF109" s="100"/>
      <c r="BAG109" s="99"/>
      <c r="BAH109" s="100"/>
      <c r="BAI109" s="99"/>
      <c r="BAJ109" s="127"/>
      <c r="BAK109" s="128"/>
      <c r="BAL109" s="96"/>
      <c r="BAM109" s="129"/>
      <c r="BAN109" s="100"/>
      <c r="BAO109" s="99"/>
      <c r="BAP109" s="100"/>
      <c r="BAQ109" s="99"/>
      <c r="BAR109" s="127"/>
      <c r="BAS109" s="128"/>
      <c r="BAT109" s="96"/>
      <c r="BAU109" s="129"/>
      <c r="BAV109" s="100"/>
      <c r="BAW109" s="99"/>
      <c r="BAX109" s="100"/>
      <c r="BAY109" s="99"/>
      <c r="BAZ109" s="127"/>
      <c r="BBA109" s="128"/>
      <c r="BBB109" s="96"/>
      <c r="BBC109" s="129"/>
      <c r="BBD109" s="100"/>
      <c r="BBE109" s="99"/>
      <c r="BBF109" s="100"/>
      <c r="BBG109" s="99"/>
      <c r="BBH109" s="127"/>
      <c r="BBI109" s="128"/>
      <c r="BBJ109" s="96"/>
      <c r="BBK109" s="129"/>
      <c r="BBL109" s="100"/>
      <c r="BBM109" s="99"/>
      <c r="BBN109" s="100"/>
      <c r="BBO109" s="99"/>
      <c r="BBP109" s="127"/>
      <c r="BBQ109" s="128"/>
      <c r="BBR109" s="96"/>
      <c r="BBS109" s="129"/>
      <c r="BBT109" s="100"/>
      <c r="BBU109" s="99"/>
      <c r="BBV109" s="100"/>
      <c r="BBW109" s="99"/>
      <c r="BBX109" s="127"/>
      <c r="BBY109" s="128"/>
      <c r="BBZ109" s="96"/>
      <c r="BCA109" s="129"/>
      <c r="BCB109" s="100"/>
      <c r="BCC109" s="99"/>
      <c r="BCD109" s="100"/>
      <c r="BCE109" s="99"/>
      <c r="BCF109" s="127"/>
      <c r="BCG109" s="128"/>
      <c r="BCH109" s="96"/>
      <c r="BCI109" s="129"/>
      <c r="BCJ109" s="100"/>
      <c r="BCK109" s="99"/>
      <c r="BCL109" s="100"/>
      <c r="BCM109" s="99"/>
      <c r="BCN109" s="127"/>
      <c r="BCO109" s="128"/>
      <c r="BCP109" s="96"/>
      <c r="BCQ109" s="129"/>
      <c r="BCR109" s="100"/>
      <c r="BCS109" s="99"/>
      <c r="BCT109" s="100"/>
      <c r="BCU109" s="99"/>
      <c r="BCV109" s="127"/>
      <c r="BCW109" s="128"/>
      <c r="BCX109" s="96"/>
      <c r="BCY109" s="129"/>
      <c r="BCZ109" s="100"/>
      <c r="BDA109" s="99"/>
      <c r="BDB109" s="100"/>
      <c r="BDC109" s="99"/>
      <c r="BDD109" s="127"/>
      <c r="BDE109" s="128"/>
      <c r="BDF109" s="96"/>
      <c r="BDG109" s="129"/>
      <c r="BDH109" s="100"/>
      <c r="BDI109" s="99"/>
      <c r="BDJ109" s="100"/>
      <c r="BDK109" s="99"/>
      <c r="BDL109" s="127"/>
      <c r="BDM109" s="128"/>
      <c r="BDN109" s="96"/>
      <c r="BDO109" s="129"/>
      <c r="BDP109" s="100"/>
      <c r="BDQ109" s="99"/>
      <c r="BDR109" s="100"/>
      <c r="BDS109" s="99"/>
      <c r="BDT109" s="127"/>
      <c r="BDU109" s="128"/>
      <c r="BDV109" s="96"/>
      <c r="BDW109" s="129"/>
      <c r="BDX109" s="100"/>
      <c r="BDY109" s="99"/>
      <c r="BDZ109" s="100"/>
      <c r="BEA109" s="99"/>
      <c r="BEB109" s="127"/>
      <c r="BEC109" s="128"/>
      <c r="BED109" s="96"/>
      <c r="BEE109" s="129"/>
      <c r="BEF109" s="100"/>
      <c r="BEG109" s="99"/>
      <c r="BEH109" s="100"/>
      <c r="BEI109" s="99"/>
      <c r="BEJ109" s="127"/>
      <c r="BEK109" s="128"/>
      <c r="BEL109" s="96"/>
      <c r="BEM109" s="129"/>
      <c r="BEN109" s="100"/>
      <c r="BEO109" s="99"/>
      <c r="BEP109" s="100"/>
      <c r="BEQ109" s="99"/>
      <c r="BER109" s="127"/>
      <c r="BES109" s="128"/>
      <c r="BET109" s="96"/>
      <c r="BEU109" s="129"/>
      <c r="BEV109" s="100"/>
      <c r="BEW109" s="99"/>
      <c r="BEX109" s="100"/>
      <c r="BEY109" s="99"/>
      <c r="BEZ109" s="127"/>
      <c r="BFA109" s="128"/>
      <c r="BFB109" s="96"/>
      <c r="BFC109" s="129"/>
      <c r="BFD109" s="100"/>
      <c r="BFE109" s="99"/>
      <c r="BFF109" s="100"/>
      <c r="BFG109" s="99"/>
      <c r="BFH109" s="127"/>
      <c r="BFI109" s="128"/>
      <c r="BFJ109" s="96"/>
      <c r="BFK109" s="129"/>
      <c r="BFL109" s="100"/>
      <c r="BFM109" s="99"/>
      <c r="BFN109" s="100"/>
      <c r="BFO109" s="99"/>
      <c r="BFP109" s="127"/>
      <c r="BFQ109" s="128"/>
      <c r="BFR109" s="96"/>
      <c r="BFS109" s="129"/>
      <c r="BFT109" s="100"/>
      <c r="BFU109" s="99"/>
      <c r="BFV109" s="100"/>
      <c r="BFW109" s="99"/>
      <c r="BFX109" s="127"/>
      <c r="BFY109" s="128"/>
      <c r="BFZ109" s="96"/>
      <c r="BGA109" s="129"/>
      <c r="BGB109" s="100"/>
      <c r="BGC109" s="99"/>
      <c r="BGD109" s="100"/>
      <c r="BGE109" s="99"/>
      <c r="BGF109" s="127"/>
      <c r="BGG109" s="128"/>
      <c r="BGH109" s="96"/>
      <c r="BGI109" s="129"/>
      <c r="BGJ109" s="100"/>
      <c r="BGK109" s="99"/>
      <c r="BGL109" s="100"/>
      <c r="BGM109" s="99"/>
      <c r="BGN109" s="127"/>
      <c r="BGO109" s="128"/>
      <c r="BGP109" s="96"/>
      <c r="BGQ109" s="129"/>
      <c r="BGR109" s="100"/>
      <c r="BGS109" s="99"/>
      <c r="BGT109" s="100"/>
      <c r="BGU109" s="99"/>
      <c r="BGV109" s="127"/>
      <c r="BGW109" s="128"/>
      <c r="BGX109" s="96"/>
      <c r="BGY109" s="129"/>
      <c r="BGZ109" s="100"/>
      <c r="BHA109" s="99"/>
      <c r="BHB109" s="100"/>
      <c r="BHC109" s="99"/>
      <c r="BHD109" s="127"/>
      <c r="BHE109" s="128"/>
      <c r="BHF109" s="96"/>
      <c r="BHG109" s="129"/>
      <c r="BHH109" s="100"/>
      <c r="BHI109" s="99"/>
      <c r="BHJ109" s="100"/>
      <c r="BHK109" s="99"/>
      <c r="BHL109" s="127"/>
      <c r="BHM109" s="128"/>
      <c r="BHN109" s="96"/>
      <c r="BHO109" s="129"/>
      <c r="BHP109" s="100"/>
      <c r="BHQ109" s="99"/>
      <c r="BHR109" s="100"/>
      <c r="BHS109" s="99"/>
      <c r="BHT109" s="127"/>
      <c r="BHU109" s="128"/>
      <c r="BHV109" s="96"/>
      <c r="BHW109" s="129"/>
      <c r="BHX109" s="100"/>
      <c r="BHY109" s="99"/>
      <c r="BHZ109" s="100"/>
      <c r="BIA109" s="99"/>
      <c r="BIB109" s="127"/>
      <c r="BIC109" s="128"/>
      <c r="BID109" s="96"/>
      <c r="BIE109" s="129"/>
      <c r="BIF109" s="100"/>
      <c r="BIG109" s="99"/>
      <c r="BIH109" s="100"/>
      <c r="BII109" s="99"/>
      <c r="BIJ109" s="127"/>
      <c r="BIK109" s="128"/>
      <c r="BIL109" s="96"/>
      <c r="BIM109" s="129"/>
      <c r="BIN109" s="100"/>
      <c r="BIO109" s="99"/>
      <c r="BIP109" s="100"/>
      <c r="BIQ109" s="99"/>
      <c r="BIR109" s="127"/>
      <c r="BIS109" s="128"/>
      <c r="BIT109" s="96"/>
      <c r="BIU109" s="129"/>
      <c r="BIV109" s="100"/>
      <c r="BIW109" s="99"/>
      <c r="BIX109" s="100"/>
      <c r="BIY109" s="99"/>
      <c r="BIZ109" s="127"/>
      <c r="BJA109" s="128"/>
      <c r="BJB109" s="96"/>
      <c r="BJC109" s="129"/>
      <c r="BJD109" s="100"/>
      <c r="BJE109" s="99"/>
      <c r="BJF109" s="100"/>
      <c r="BJG109" s="99"/>
      <c r="BJH109" s="127"/>
      <c r="BJI109" s="128"/>
      <c r="BJJ109" s="96"/>
      <c r="BJK109" s="129"/>
      <c r="BJL109" s="100"/>
      <c r="BJM109" s="99"/>
      <c r="BJN109" s="100"/>
      <c r="BJO109" s="99"/>
      <c r="BJP109" s="127"/>
      <c r="BJQ109" s="128"/>
      <c r="BJR109" s="96"/>
      <c r="BJS109" s="129"/>
      <c r="BJT109" s="100"/>
      <c r="BJU109" s="99"/>
      <c r="BJV109" s="100"/>
      <c r="BJW109" s="99"/>
      <c r="BJX109" s="127"/>
      <c r="BJY109" s="128"/>
      <c r="BJZ109" s="96"/>
      <c r="BKA109" s="129"/>
      <c r="BKB109" s="100"/>
      <c r="BKC109" s="99"/>
      <c r="BKD109" s="100"/>
      <c r="BKE109" s="99"/>
      <c r="BKF109" s="127"/>
      <c r="BKG109" s="128"/>
      <c r="BKH109" s="96"/>
      <c r="BKI109" s="129"/>
      <c r="BKJ109" s="100"/>
      <c r="BKK109" s="99"/>
      <c r="BKL109" s="100"/>
      <c r="BKM109" s="99"/>
      <c r="BKN109" s="127"/>
      <c r="BKO109" s="128"/>
      <c r="BKP109" s="96"/>
      <c r="BKQ109" s="129"/>
      <c r="BKR109" s="100"/>
      <c r="BKS109" s="99"/>
      <c r="BKT109" s="100"/>
      <c r="BKU109" s="99"/>
      <c r="BKV109" s="127"/>
      <c r="BKW109" s="128"/>
      <c r="BKX109" s="96"/>
      <c r="BKY109" s="129"/>
      <c r="BKZ109" s="100"/>
      <c r="BLA109" s="99"/>
      <c r="BLB109" s="100"/>
      <c r="BLC109" s="99"/>
      <c r="BLD109" s="127"/>
      <c r="BLE109" s="128"/>
      <c r="BLF109" s="96"/>
      <c r="BLG109" s="129"/>
      <c r="BLH109" s="100"/>
      <c r="BLI109" s="99"/>
      <c r="BLJ109" s="100"/>
      <c r="BLK109" s="99"/>
      <c r="BLL109" s="127"/>
      <c r="BLM109" s="128"/>
      <c r="BLN109" s="96"/>
      <c r="BLO109" s="129"/>
      <c r="BLP109" s="100"/>
      <c r="BLQ109" s="99"/>
      <c r="BLR109" s="100"/>
      <c r="BLS109" s="99"/>
      <c r="BLT109" s="127"/>
      <c r="BLU109" s="128"/>
      <c r="BLV109" s="96"/>
      <c r="BLW109" s="129"/>
      <c r="BLX109" s="100"/>
      <c r="BLY109" s="99"/>
      <c r="BLZ109" s="100"/>
      <c r="BMA109" s="99"/>
      <c r="BMB109" s="127"/>
      <c r="BMC109" s="128"/>
      <c r="BMD109" s="96"/>
      <c r="BME109" s="129"/>
      <c r="BMF109" s="100"/>
      <c r="BMG109" s="99"/>
      <c r="BMH109" s="100"/>
      <c r="BMI109" s="99"/>
      <c r="BMJ109" s="127"/>
      <c r="BMK109" s="128"/>
      <c r="BML109" s="96"/>
      <c r="BMM109" s="129"/>
      <c r="BMN109" s="100"/>
      <c r="BMO109" s="99"/>
      <c r="BMP109" s="100"/>
      <c r="BMQ109" s="99"/>
      <c r="BMR109" s="127"/>
      <c r="BMS109" s="128"/>
      <c r="BMT109" s="96"/>
      <c r="BMU109" s="129"/>
      <c r="BMV109" s="100"/>
      <c r="BMW109" s="99"/>
      <c r="BMX109" s="100"/>
      <c r="BMY109" s="99"/>
      <c r="BMZ109" s="127"/>
      <c r="BNA109" s="128"/>
      <c r="BNB109" s="96"/>
      <c r="BNC109" s="129"/>
      <c r="BND109" s="100"/>
      <c r="BNE109" s="99"/>
      <c r="BNF109" s="100"/>
      <c r="BNG109" s="99"/>
      <c r="BNH109" s="127"/>
      <c r="BNI109" s="128"/>
      <c r="BNJ109" s="96"/>
      <c r="BNK109" s="129"/>
      <c r="BNL109" s="100"/>
      <c r="BNM109" s="99"/>
      <c r="BNN109" s="100"/>
      <c r="BNO109" s="99"/>
      <c r="BNP109" s="127"/>
      <c r="BNQ109" s="128"/>
      <c r="BNR109" s="96"/>
      <c r="BNS109" s="129"/>
      <c r="BNT109" s="100"/>
      <c r="BNU109" s="99"/>
      <c r="BNV109" s="100"/>
      <c r="BNW109" s="99"/>
      <c r="BNX109" s="127"/>
      <c r="BNY109" s="128"/>
      <c r="BNZ109" s="96"/>
      <c r="BOA109" s="129"/>
      <c r="BOB109" s="100"/>
      <c r="BOC109" s="99"/>
      <c r="BOD109" s="100"/>
      <c r="BOE109" s="99"/>
      <c r="BOF109" s="127"/>
      <c r="BOG109" s="128"/>
      <c r="BOH109" s="96"/>
      <c r="BOI109" s="129"/>
      <c r="BOJ109" s="100"/>
      <c r="BOK109" s="99"/>
      <c r="BOL109" s="100"/>
      <c r="BOM109" s="99"/>
      <c r="BON109" s="127"/>
      <c r="BOO109" s="128"/>
      <c r="BOP109" s="96"/>
      <c r="BOQ109" s="129"/>
      <c r="BOR109" s="100"/>
      <c r="BOS109" s="99"/>
      <c r="BOT109" s="100"/>
      <c r="BOU109" s="99"/>
      <c r="BOV109" s="127"/>
      <c r="BOW109" s="128"/>
      <c r="BOX109" s="96"/>
      <c r="BOY109" s="129"/>
      <c r="BOZ109" s="100"/>
      <c r="BPA109" s="99"/>
      <c r="BPB109" s="100"/>
      <c r="BPC109" s="99"/>
      <c r="BPD109" s="127"/>
      <c r="BPE109" s="128"/>
      <c r="BPF109" s="96"/>
      <c r="BPG109" s="129"/>
      <c r="BPH109" s="100"/>
      <c r="BPI109" s="99"/>
      <c r="BPJ109" s="100"/>
      <c r="BPK109" s="99"/>
      <c r="BPL109" s="127"/>
      <c r="BPM109" s="128"/>
      <c r="BPN109" s="96"/>
      <c r="BPO109" s="129"/>
      <c r="BPP109" s="100"/>
      <c r="BPQ109" s="99"/>
      <c r="BPR109" s="100"/>
      <c r="BPS109" s="99"/>
      <c r="BPT109" s="127"/>
      <c r="BPU109" s="128"/>
      <c r="BPV109" s="96"/>
      <c r="BPW109" s="129"/>
      <c r="BPX109" s="100"/>
      <c r="BPY109" s="99"/>
      <c r="BPZ109" s="100"/>
      <c r="BQA109" s="99"/>
      <c r="BQB109" s="127"/>
      <c r="BQC109" s="128"/>
      <c r="BQD109" s="96"/>
      <c r="BQE109" s="129"/>
      <c r="BQF109" s="100"/>
      <c r="BQG109" s="99"/>
      <c r="BQH109" s="100"/>
      <c r="BQI109" s="99"/>
      <c r="BQJ109" s="127"/>
      <c r="BQK109" s="128"/>
      <c r="BQL109" s="96"/>
      <c r="BQM109" s="129"/>
      <c r="BQN109" s="100"/>
      <c r="BQO109" s="99"/>
      <c r="BQP109" s="100"/>
      <c r="BQQ109" s="99"/>
      <c r="BQR109" s="127"/>
      <c r="BQS109" s="128"/>
      <c r="BQT109" s="96"/>
      <c r="BQU109" s="129"/>
      <c r="BQV109" s="100"/>
      <c r="BQW109" s="99"/>
      <c r="BQX109" s="100"/>
      <c r="BQY109" s="99"/>
      <c r="BQZ109" s="127"/>
      <c r="BRA109" s="128"/>
      <c r="BRB109" s="96"/>
      <c r="BRC109" s="129"/>
      <c r="BRD109" s="100"/>
      <c r="BRE109" s="99"/>
      <c r="BRF109" s="100"/>
      <c r="BRG109" s="99"/>
      <c r="BRH109" s="127"/>
      <c r="BRI109" s="128"/>
      <c r="BRJ109" s="96"/>
      <c r="BRK109" s="129"/>
      <c r="BRL109" s="100"/>
      <c r="BRM109" s="99"/>
      <c r="BRN109" s="100"/>
      <c r="BRO109" s="99"/>
      <c r="BRP109" s="127"/>
      <c r="BRQ109" s="128"/>
      <c r="BRR109" s="96"/>
      <c r="BRS109" s="129"/>
      <c r="BRT109" s="100"/>
      <c r="BRU109" s="99"/>
      <c r="BRV109" s="100"/>
      <c r="BRW109" s="99"/>
      <c r="BRX109" s="127"/>
      <c r="BRY109" s="128"/>
      <c r="BRZ109" s="96"/>
      <c r="BSA109" s="129"/>
      <c r="BSB109" s="100"/>
      <c r="BSC109" s="99"/>
      <c r="BSD109" s="100"/>
      <c r="BSE109" s="99"/>
      <c r="BSF109" s="127"/>
      <c r="BSG109" s="128"/>
      <c r="BSH109" s="96"/>
      <c r="BSI109" s="129"/>
      <c r="BSJ109" s="100"/>
      <c r="BSK109" s="99"/>
      <c r="BSL109" s="100"/>
      <c r="BSM109" s="99"/>
      <c r="BSN109" s="127"/>
      <c r="BSO109" s="128"/>
      <c r="BSP109" s="96"/>
      <c r="BSQ109" s="129"/>
      <c r="BSR109" s="100"/>
      <c r="BSS109" s="99"/>
      <c r="BST109" s="100"/>
      <c r="BSU109" s="99"/>
      <c r="BSV109" s="127"/>
      <c r="BSW109" s="128"/>
      <c r="BSX109" s="96"/>
      <c r="BSY109" s="129"/>
      <c r="BSZ109" s="100"/>
      <c r="BTA109" s="99"/>
      <c r="BTB109" s="100"/>
      <c r="BTC109" s="99"/>
      <c r="BTD109" s="127"/>
      <c r="BTE109" s="128"/>
      <c r="BTF109" s="96"/>
      <c r="BTG109" s="129"/>
      <c r="BTH109" s="100"/>
      <c r="BTI109" s="99"/>
      <c r="BTJ109" s="100"/>
      <c r="BTK109" s="99"/>
      <c r="BTL109" s="127"/>
      <c r="BTM109" s="128"/>
      <c r="BTN109" s="96"/>
      <c r="BTO109" s="129"/>
      <c r="BTP109" s="100"/>
      <c r="BTQ109" s="99"/>
      <c r="BTR109" s="100"/>
      <c r="BTS109" s="99"/>
      <c r="BTT109" s="127"/>
      <c r="BTU109" s="128"/>
      <c r="BTV109" s="96"/>
      <c r="BTW109" s="129"/>
      <c r="BTX109" s="100"/>
      <c r="BTY109" s="99"/>
      <c r="BTZ109" s="100"/>
      <c r="BUA109" s="99"/>
      <c r="BUB109" s="127"/>
      <c r="BUC109" s="128"/>
      <c r="BUD109" s="96"/>
      <c r="BUE109" s="129"/>
      <c r="BUF109" s="100"/>
      <c r="BUG109" s="99"/>
      <c r="BUH109" s="100"/>
      <c r="BUI109" s="99"/>
      <c r="BUJ109" s="127"/>
      <c r="BUK109" s="128"/>
      <c r="BUL109" s="96"/>
      <c r="BUM109" s="129"/>
      <c r="BUN109" s="100"/>
      <c r="BUO109" s="99"/>
      <c r="BUP109" s="100"/>
      <c r="BUQ109" s="99"/>
      <c r="BUR109" s="127"/>
      <c r="BUS109" s="128"/>
      <c r="BUT109" s="96"/>
      <c r="BUU109" s="129"/>
      <c r="BUV109" s="100"/>
      <c r="BUW109" s="99"/>
      <c r="BUX109" s="100"/>
      <c r="BUY109" s="99"/>
      <c r="BUZ109" s="127"/>
      <c r="BVA109" s="128"/>
      <c r="BVB109" s="96"/>
      <c r="BVC109" s="129"/>
      <c r="BVD109" s="100"/>
      <c r="BVE109" s="99"/>
      <c r="BVF109" s="100"/>
      <c r="BVG109" s="99"/>
      <c r="BVH109" s="127"/>
      <c r="BVI109" s="128"/>
      <c r="BVJ109" s="96"/>
      <c r="BVK109" s="129"/>
      <c r="BVL109" s="100"/>
      <c r="BVM109" s="99"/>
      <c r="BVN109" s="100"/>
      <c r="BVO109" s="99"/>
      <c r="BVP109" s="127"/>
      <c r="BVQ109" s="128"/>
      <c r="BVR109" s="96"/>
      <c r="BVS109" s="129"/>
      <c r="BVT109" s="100"/>
      <c r="BVU109" s="99"/>
      <c r="BVV109" s="100"/>
      <c r="BVW109" s="99"/>
      <c r="BVX109" s="127"/>
      <c r="BVY109" s="128"/>
      <c r="BVZ109" s="96"/>
      <c r="BWA109" s="129"/>
      <c r="BWB109" s="100"/>
      <c r="BWC109" s="99"/>
      <c r="BWD109" s="100"/>
      <c r="BWE109" s="99"/>
      <c r="BWF109" s="127"/>
      <c r="BWG109" s="128"/>
      <c r="BWH109" s="96"/>
      <c r="BWI109" s="129"/>
      <c r="BWJ109" s="100"/>
      <c r="BWK109" s="99"/>
      <c r="BWL109" s="100"/>
      <c r="BWM109" s="99"/>
      <c r="BWN109" s="127"/>
      <c r="BWO109" s="128"/>
      <c r="BWP109" s="96"/>
      <c r="BWQ109" s="129"/>
      <c r="BWR109" s="100"/>
      <c r="BWS109" s="99"/>
      <c r="BWT109" s="100"/>
      <c r="BWU109" s="99"/>
      <c r="BWV109" s="127"/>
      <c r="BWW109" s="128"/>
      <c r="BWX109" s="96"/>
      <c r="BWY109" s="129"/>
      <c r="BWZ109" s="100"/>
      <c r="BXA109" s="99"/>
      <c r="BXB109" s="100"/>
      <c r="BXC109" s="99"/>
      <c r="BXD109" s="127"/>
      <c r="BXE109" s="128"/>
      <c r="BXF109" s="96"/>
      <c r="BXG109" s="129"/>
      <c r="BXH109" s="100"/>
      <c r="BXI109" s="99"/>
      <c r="BXJ109" s="100"/>
      <c r="BXK109" s="99"/>
      <c r="BXL109" s="127"/>
      <c r="BXM109" s="128"/>
      <c r="BXN109" s="96"/>
      <c r="BXO109" s="129"/>
      <c r="BXP109" s="100"/>
      <c r="BXQ109" s="99"/>
      <c r="BXR109" s="100"/>
      <c r="BXS109" s="99"/>
      <c r="BXT109" s="127"/>
      <c r="BXU109" s="128"/>
      <c r="BXV109" s="96"/>
      <c r="BXW109" s="129"/>
      <c r="BXX109" s="100"/>
      <c r="BXY109" s="99"/>
      <c r="BXZ109" s="100"/>
      <c r="BYA109" s="99"/>
      <c r="BYB109" s="127"/>
      <c r="BYC109" s="128"/>
      <c r="BYD109" s="96"/>
      <c r="BYE109" s="129"/>
      <c r="BYF109" s="100"/>
      <c r="BYG109" s="99"/>
      <c r="BYH109" s="100"/>
      <c r="BYI109" s="99"/>
      <c r="BYJ109" s="127"/>
      <c r="BYK109" s="128"/>
      <c r="BYL109" s="96"/>
      <c r="BYM109" s="129"/>
      <c r="BYN109" s="100"/>
      <c r="BYO109" s="99"/>
      <c r="BYP109" s="100"/>
      <c r="BYQ109" s="99"/>
      <c r="BYR109" s="127"/>
      <c r="BYS109" s="128"/>
      <c r="BYT109" s="96"/>
      <c r="BYU109" s="129"/>
      <c r="BYV109" s="100"/>
      <c r="BYW109" s="99"/>
      <c r="BYX109" s="100"/>
      <c r="BYY109" s="99"/>
      <c r="BYZ109" s="127"/>
      <c r="BZA109" s="128"/>
      <c r="BZB109" s="96"/>
      <c r="BZC109" s="129"/>
      <c r="BZD109" s="100"/>
      <c r="BZE109" s="99"/>
      <c r="BZF109" s="100"/>
      <c r="BZG109" s="99"/>
      <c r="BZH109" s="127"/>
      <c r="BZI109" s="128"/>
      <c r="BZJ109" s="96"/>
      <c r="BZK109" s="129"/>
      <c r="BZL109" s="100"/>
      <c r="BZM109" s="99"/>
      <c r="BZN109" s="100"/>
      <c r="BZO109" s="99"/>
      <c r="BZP109" s="127"/>
      <c r="BZQ109" s="128"/>
      <c r="BZR109" s="96"/>
      <c r="BZS109" s="129"/>
      <c r="BZT109" s="100"/>
      <c r="BZU109" s="99"/>
      <c r="BZV109" s="100"/>
      <c r="BZW109" s="99"/>
      <c r="BZX109" s="127"/>
      <c r="BZY109" s="128"/>
      <c r="BZZ109" s="96"/>
      <c r="CAA109" s="129"/>
      <c r="CAB109" s="100"/>
      <c r="CAC109" s="99"/>
      <c r="CAD109" s="100"/>
      <c r="CAE109" s="99"/>
      <c r="CAF109" s="127"/>
      <c r="CAG109" s="128"/>
      <c r="CAH109" s="96"/>
      <c r="CAI109" s="129"/>
      <c r="CAJ109" s="100"/>
      <c r="CAK109" s="99"/>
      <c r="CAL109" s="100"/>
      <c r="CAM109" s="99"/>
      <c r="CAN109" s="127"/>
      <c r="CAO109" s="128"/>
      <c r="CAP109" s="96"/>
      <c r="CAQ109" s="129"/>
      <c r="CAR109" s="100"/>
      <c r="CAS109" s="99"/>
      <c r="CAT109" s="100"/>
      <c r="CAU109" s="99"/>
      <c r="CAV109" s="127"/>
      <c r="CAW109" s="128"/>
      <c r="CAX109" s="96"/>
      <c r="CAY109" s="129"/>
      <c r="CAZ109" s="100"/>
      <c r="CBA109" s="99"/>
      <c r="CBB109" s="100"/>
      <c r="CBC109" s="99"/>
      <c r="CBD109" s="127"/>
      <c r="CBE109" s="128"/>
      <c r="CBF109" s="96"/>
      <c r="CBG109" s="129"/>
      <c r="CBH109" s="100"/>
      <c r="CBI109" s="99"/>
      <c r="CBJ109" s="100"/>
      <c r="CBK109" s="99"/>
      <c r="CBL109" s="127"/>
      <c r="CBM109" s="128"/>
      <c r="CBN109" s="96"/>
      <c r="CBO109" s="129"/>
      <c r="CBP109" s="100"/>
      <c r="CBQ109" s="99"/>
      <c r="CBR109" s="100"/>
      <c r="CBS109" s="99"/>
      <c r="CBT109" s="127"/>
      <c r="CBU109" s="128"/>
      <c r="CBV109" s="96"/>
      <c r="CBW109" s="129"/>
      <c r="CBX109" s="100"/>
      <c r="CBY109" s="99"/>
      <c r="CBZ109" s="100"/>
      <c r="CCA109" s="99"/>
      <c r="CCB109" s="127"/>
      <c r="CCC109" s="128"/>
      <c r="CCD109" s="96"/>
      <c r="CCE109" s="129"/>
      <c r="CCF109" s="100"/>
      <c r="CCG109" s="99"/>
      <c r="CCH109" s="100"/>
      <c r="CCI109" s="99"/>
      <c r="CCJ109" s="127"/>
      <c r="CCK109" s="128"/>
      <c r="CCL109" s="96"/>
      <c r="CCM109" s="129"/>
      <c r="CCN109" s="100"/>
      <c r="CCO109" s="99"/>
      <c r="CCP109" s="100"/>
      <c r="CCQ109" s="99"/>
      <c r="CCR109" s="127"/>
      <c r="CCS109" s="128"/>
      <c r="CCT109" s="96"/>
      <c r="CCU109" s="129"/>
      <c r="CCV109" s="100"/>
      <c r="CCW109" s="99"/>
      <c r="CCX109" s="100"/>
      <c r="CCY109" s="99"/>
      <c r="CCZ109" s="127"/>
      <c r="CDA109" s="128"/>
      <c r="CDB109" s="96"/>
      <c r="CDC109" s="129"/>
      <c r="CDD109" s="100"/>
      <c r="CDE109" s="99"/>
      <c r="CDF109" s="100"/>
      <c r="CDG109" s="99"/>
      <c r="CDH109" s="127"/>
      <c r="CDI109" s="128"/>
      <c r="CDJ109" s="96"/>
      <c r="CDK109" s="129"/>
      <c r="CDL109" s="100"/>
      <c r="CDM109" s="99"/>
      <c r="CDN109" s="100"/>
      <c r="CDO109" s="99"/>
      <c r="CDP109" s="127"/>
      <c r="CDQ109" s="128"/>
      <c r="CDR109" s="96"/>
      <c r="CDS109" s="129"/>
      <c r="CDT109" s="100"/>
      <c r="CDU109" s="99"/>
      <c r="CDV109" s="100"/>
      <c r="CDW109" s="99"/>
      <c r="CDX109" s="127"/>
      <c r="CDY109" s="128"/>
      <c r="CDZ109" s="96"/>
      <c r="CEA109" s="129"/>
      <c r="CEB109" s="100"/>
      <c r="CEC109" s="99"/>
      <c r="CED109" s="100"/>
      <c r="CEE109" s="99"/>
      <c r="CEF109" s="127"/>
      <c r="CEG109" s="128"/>
      <c r="CEH109" s="96"/>
      <c r="CEI109" s="129"/>
      <c r="CEJ109" s="100"/>
      <c r="CEK109" s="99"/>
      <c r="CEL109" s="100"/>
      <c r="CEM109" s="99"/>
      <c r="CEN109" s="127"/>
      <c r="CEO109" s="128"/>
      <c r="CEP109" s="96"/>
      <c r="CEQ109" s="129"/>
      <c r="CER109" s="100"/>
      <c r="CES109" s="99"/>
      <c r="CET109" s="100"/>
      <c r="CEU109" s="99"/>
      <c r="CEV109" s="127"/>
      <c r="CEW109" s="128"/>
      <c r="CEX109" s="96"/>
      <c r="CEY109" s="129"/>
      <c r="CEZ109" s="100"/>
      <c r="CFA109" s="99"/>
      <c r="CFB109" s="100"/>
      <c r="CFC109" s="99"/>
      <c r="CFD109" s="127"/>
      <c r="CFE109" s="128"/>
      <c r="CFF109" s="96"/>
      <c r="CFG109" s="129"/>
      <c r="CFH109" s="100"/>
      <c r="CFI109" s="99"/>
      <c r="CFJ109" s="100"/>
      <c r="CFK109" s="99"/>
      <c r="CFL109" s="127"/>
      <c r="CFM109" s="128"/>
      <c r="CFN109" s="96"/>
      <c r="CFO109" s="129"/>
      <c r="CFP109" s="100"/>
      <c r="CFQ109" s="99"/>
      <c r="CFR109" s="100"/>
      <c r="CFS109" s="99"/>
      <c r="CFT109" s="127"/>
      <c r="CFU109" s="128"/>
      <c r="CFV109" s="96"/>
      <c r="CFW109" s="129"/>
      <c r="CFX109" s="100"/>
      <c r="CFY109" s="99"/>
      <c r="CFZ109" s="100"/>
      <c r="CGA109" s="99"/>
      <c r="CGB109" s="127"/>
      <c r="CGC109" s="128"/>
      <c r="CGD109" s="96"/>
      <c r="CGE109" s="129"/>
      <c r="CGF109" s="100"/>
      <c r="CGG109" s="99"/>
      <c r="CGH109" s="100"/>
      <c r="CGI109" s="99"/>
      <c r="CGJ109" s="127"/>
      <c r="CGK109" s="128"/>
      <c r="CGL109" s="96"/>
      <c r="CGM109" s="129"/>
      <c r="CGN109" s="100"/>
      <c r="CGO109" s="99"/>
      <c r="CGP109" s="100"/>
      <c r="CGQ109" s="99"/>
      <c r="CGR109" s="127"/>
      <c r="CGS109" s="128"/>
      <c r="CGT109" s="96"/>
      <c r="CGU109" s="129"/>
      <c r="CGV109" s="100"/>
      <c r="CGW109" s="99"/>
      <c r="CGX109" s="100"/>
      <c r="CGY109" s="99"/>
      <c r="CGZ109" s="127"/>
      <c r="CHA109" s="128"/>
      <c r="CHB109" s="96"/>
      <c r="CHC109" s="129"/>
      <c r="CHD109" s="100"/>
      <c r="CHE109" s="99"/>
      <c r="CHF109" s="100"/>
      <c r="CHG109" s="99"/>
      <c r="CHH109" s="127"/>
      <c r="CHI109" s="128"/>
      <c r="CHJ109" s="96"/>
      <c r="CHK109" s="129"/>
      <c r="CHL109" s="100"/>
      <c r="CHM109" s="99"/>
      <c r="CHN109" s="100"/>
      <c r="CHO109" s="99"/>
      <c r="CHP109" s="127"/>
      <c r="CHQ109" s="128"/>
      <c r="CHR109" s="96"/>
      <c r="CHS109" s="129"/>
      <c r="CHT109" s="100"/>
      <c r="CHU109" s="99"/>
      <c r="CHV109" s="100"/>
      <c r="CHW109" s="99"/>
      <c r="CHX109" s="127"/>
      <c r="CHY109" s="128"/>
      <c r="CHZ109" s="96"/>
      <c r="CIA109" s="129"/>
      <c r="CIB109" s="100"/>
      <c r="CIC109" s="99"/>
      <c r="CID109" s="100"/>
      <c r="CIE109" s="99"/>
      <c r="CIF109" s="127"/>
      <c r="CIG109" s="128"/>
      <c r="CIH109" s="96"/>
      <c r="CII109" s="129"/>
      <c r="CIJ109" s="100"/>
      <c r="CIK109" s="99"/>
      <c r="CIL109" s="100"/>
      <c r="CIM109" s="99"/>
      <c r="CIN109" s="127"/>
      <c r="CIO109" s="128"/>
      <c r="CIP109" s="96"/>
      <c r="CIQ109" s="129"/>
      <c r="CIR109" s="100"/>
      <c r="CIS109" s="99"/>
      <c r="CIT109" s="100"/>
      <c r="CIU109" s="99"/>
      <c r="CIV109" s="127"/>
      <c r="CIW109" s="128"/>
      <c r="CIX109" s="96"/>
      <c r="CIY109" s="129"/>
      <c r="CIZ109" s="100"/>
      <c r="CJA109" s="99"/>
      <c r="CJB109" s="100"/>
      <c r="CJC109" s="99"/>
      <c r="CJD109" s="127"/>
      <c r="CJE109" s="128"/>
      <c r="CJF109" s="96"/>
      <c r="CJG109" s="129"/>
      <c r="CJH109" s="100"/>
      <c r="CJI109" s="99"/>
      <c r="CJJ109" s="100"/>
      <c r="CJK109" s="99"/>
      <c r="CJL109" s="127"/>
      <c r="CJM109" s="128"/>
      <c r="CJN109" s="96"/>
      <c r="CJO109" s="129"/>
      <c r="CJP109" s="100"/>
      <c r="CJQ109" s="99"/>
      <c r="CJR109" s="100"/>
      <c r="CJS109" s="99"/>
      <c r="CJT109" s="127"/>
      <c r="CJU109" s="128"/>
      <c r="CJV109" s="96"/>
      <c r="CJW109" s="129"/>
      <c r="CJX109" s="100"/>
      <c r="CJY109" s="99"/>
      <c r="CJZ109" s="100"/>
      <c r="CKA109" s="99"/>
      <c r="CKB109" s="127"/>
      <c r="CKC109" s="128"/>
      <c r="CKD109" s="96"/>
      <c r="CKE109" s="129"/>
      <c r="CKF109" s="100"/>
      <c r="CKG109" s="99"/>
      <c r="CKH109" s="100"/>
      <c r="CKI109" s="99"/>
      <c r="CKJ109" s="127"/>
      <c r="CKK109" s="128"/>
      <c r="CKL109" s="96"/>
      <c r="CKM109" s="129"/>
      <c r="CKN109" s="100"/>
      <c r="CKO109" s="99"/>
      <c r="CKP109" s="100"/>
      <c r="CKQ109" s="99"/>
      <c r="CKR109" s="127"/>
      <c r="CKS109" s="128"/>
      <c r="CKT109" s="96"/>
      <c r="CKU109" s="129"/>
      <c r="CKV109" s="100"/>
      <c r="CKW109" s="99"/>
      <c r="CKX109" s="100"/>
      <c r="CKY109" s="99"/>
      <c r="CKZ109" s="127"/>
      <c r="CLA109" s="128"/>
      <c r="CLB109" s="96"/>
      <c r="CLC109" s="129"/>
      <c r="CLD109" s="100"/>
      <c r="CLE109" s="99"/>
      <c r="CLF109" s="100"/>
      <c r="CLG109" s="99"/>
      <c r="CLH109" s="127"/>
      <c r="CLI109" s="128"/>
      <c r="CLJ109" s="96"/>
      <c r="CLK109" s="129"/>
      <c r="CLL109" s="100"/>
      <c r="CLM109" s="99"/>
      <c r="CLN109" s="100"/>
      <c r="CLO109" s="99"/>
      <c r="CLP109" s="127"/>
      <c r="CLQ109" s="128"/>
      <c r="CLR109" s="96"/>
      <c r="CLS109" s="129"/>
      <c r="CLT109" s="100"/>
      <c r="CLU109" s="99"/>
      <c r="CLV109" s="100"/>
      <c r="CLW109" s="99"/>
      <c r="CLX109" s="127"/>
      <c r="CLY109" s="128"/>
      <c r="CLZ109" s="96"/>
      <c r="CMA109" s="129"/>
      <c r="CMB109" s="100"/>
      <c r="CMC109" s="99"/>
      <c r="CMD109" s="100"/>
      <c r="CME109" s="99"/>
      <c r="CMF109" s="127"/>
      <c r="CMG109" s="128"/>
      <c r="CMH109" s="96"/>
      <c r="CMI109" s="129"/>
      <c r="CMJ109" s="100"/>
      <c r="CMK109" s="99"/>
      <c r="CML109" s="100"/>
      <c r="CMM109" s="99"/>
      <c r="CMN109" s="127"/>
      <c r="CMO109" s="128"/>
      <c r="CMP109" s="96"/>
      <c r="CMQ109" s="129"/>
      <c r="CMR109" s="100"/>
      <c r="CMS109" s="99"/>
      <c r="CMT109" s="100"/>
      <c r="CMU109" s="99"/>
      <c r="CMV109" s="127"/>
      <c r="CMW109" s="128"/>
      <c r="CMX109" s="96"/>
      <c r="CMY109" s="129"/>
      <c r="CMZ109" s="100"/>
      <c r="CNA109" s="99"/>
      <c r="CNB109" s="100"/>
      <c r="CNC109" s="99"/>
      <c r="CND109" s="127"/>
      <c r="CNE109" s="128"/>
      <c r="CNF109" s="96"/>
      <c r="CNG109" s="129"/>
      <c r="CNH109" s="100"/>
      <c r="CNI109" s="99"/>
      <c r="CNJ109" s="100"/>
      <c r="CNK109" s="99"/>
      <c r="CNL109" s="127"/>
      <c r="CNM109" s="128"/>
      <c r="CNN109" s="96"/>
      <c r="CNO109" s="129"/>
      <c r="CNP109" s="100"/>
      <c r="CNQ109" s="99"/>
      <c r="CNR109" s="100"/>
      <c r="CNS109" s="99"/>
      <c r="CNT109" s="127"/>
      <c r="CNU109" s="128"/>
      <c r="CNV109" s="96"/>
      <c r="CNW109" s="129"/>
      <c r="CNX109" s="100"/>
      <c r="CNY109" s="99"/>
      <c r="CNZ109" s="100"/>
      <c r="COA109" s="99"/>
      <c r="COB109" s="127"/>
      <c r="COC109" s="128"/>
      <c r="COD109" s="96"/>
      <c r="COE109" s="129"/>
      <c r="COF109" s="100"/>
      <c r="COG109" s="99"/>
      <c r="COH109" s="100"/>
      <c r="COI109" s="99"/>
      <c r="COJ109" s="127"/>
      <c r="COK109" s="128"/>
      <c r="COL109" s="96"/>
      <c r="COM109" s="129"/>
      <c r="CON109" s="100"/>
      <c r="COO109" s="99"/>
      <c r="COP109" s="100"/>
      <c r="COQ109" s="99"/>
      <c r="COR109" s="127"/>
      <c r="COS109" s="128"/>
      <c r="COT109" s="96"/>
      <c r="COU109" s="129"/>
      <c r="COV109" s="100"/>
      <c r="COW109" s="99"/>
      <c r="COX109" s="100"/>
      <c r="COY109" s="99"/>
      <c r="COZ109" s="127"/>
      <c r="CPA109" s="128"/>
      <c r="CPB109" s="96"/>
      <c r="CPC109" s="129"/>
      <c r="CPD109" s="100"/>
      <c r="CPE109" s="99"/>
      <c r="CPF109" s="100"/>
      <c r="CPG109" s="99"/>
      <c r="CPH109" s="127"/>
      <c r="CPI109" s="128"/>
      <c r="CPJ109" s="96"/>
      <c r="CPK109" s="129"/>
      <c r="CPL109" s="100"/>
      <c r="CPM109" s="99"/>
      <c r="CPN109" s="100"/>
      <c r="CPO109" s="99"/>
      <c r="CPP109" s="127"/>
      <c r="CPQ109" s="128"/>
      <c r="CPR109" s="96"/>
      <c r="CPS109" s="129"/>
      <c r="CPT109" s="100"/>
      <c r="CPU109" s="99"/>
      <c r="CPV109" s="100"/>
      <c r="CPW109" s="99"/>
      <c r="CPX109" s="127"/>
      <c r="CPY109" s="128"/>
      <c r="CPZ109" s="96"/>
      <c r="CQA109" s="129"/>
      <c r="CQB109" s="100"/>
      <c r="CQC109" s="99"/>
      <c r="CQD109" s="100"/>
      <c r="CQE109" s="99"/>
      <c r="CQF109" s="127"/>
      <c r="CQG109" s="128"/>
      <c r="CQH109" s="96"/>
      <c r="CQI109" s="129"/>
      <c r="CQJ109" s="100"/>
      <c r="CQK109" s="99"/>
      <c r="CQL109" s="100"/>
      <c r="CQM109" s="99"/>
      <c r="CQN109" s="127"/>
      <c r="CQO109" s="128"/>
      <c r="CQP109" s="96"/>
      <c r="CQQ109" s="129"/>
      <c r="CQR109" s="100"/>
      <c r="CQS109" s="99"/>
      <c r="CQT109" s="100"/>
      <c r="CQU109" s="99"/>
      <c r="CQV109" s="127"/>
      <c r="CQW109" s="128"/>
      <c r="CQX109" s="96"/>
      <c r="CQY109" s="129"/>
      <c r="CQZ109" s="100"/>
      <c r="CRA109" s="99"/>
      <c r="CRB109" s="100"/>
      <c r="CRC109" s="99"/>
      <c r="CRD109" s="127"/>
      <c r="CRE109" s="128"/>
      <c r="CRF109" s="96"/>
      <c r="CRG109" s="129"/>
      <c r="CRH109" s="100"/>
      <c r="CRI109" s="99"/>
      <c r="CRJ109" s="100"/>
      <c r="CRK109" s="99"/>
      <c r="CRL109" s="127"/>
      <c r="CRM109" s="128"/>
      <c r="CRN109" s="96"/>
      <c r="CRO109" s="129"/>
      <c r="CRP109" s="100"/>
      <c r="CRQ109" s="99"/>
      <c r="CRR109" s="100"/>
      <c r="CRS109" s="99"/>
      <c r="CRT109" s="127"/>
      <c r="CRU109" s="128"/>
      <c r="CRV109" s="96"/>
      <c r="CRW109" s="129"/>
      <c r="CRX109" s="100"/>
      <c r="CRY109" s="99"/>
      <c r="CRZ109" s="100"/>
      <c r="CSA109" s="99"/>
      <c r="CSB109" s="127"/>
      <c r="CSC109" s="128"/>
      <c r="CSD109" s="96"/>
      <c r="CSE109" s="129"/>
      <c r="CSF109" s="100"/>
      <c r="CSG109" s="99"/>
      <c r="CSH109" s="100"/>
      <c r="CSI109" s="99"/>
      <c r="CSJ109" s="127"/>
      <c r="CSK109" s="128"/>
      <c r="CSL109" s="96"/>
      <c r="CSM109" s="129"/>
      <c r="CSN109" s="100"/>
      <c r="CSO109" s="99"/>
      <c r="CSP109" s="100"/>
      <c r="CSQ109" s="99"/>
      <c r="CSR109" s="127"/>
      <c r="CSS109" s="128"/>
      <c r="CST109" s="96"/>
      <c r="CSU109" s="129"/>
      <c r="CSV109" s="100"/>
      <c r="CSW109" s="99"/>
      <c r="CSX109" s="100"/>
      <c r="CSY109" s="99"/>
      <c r="CSZ109" s="127"/>
      <c r="CTA109" s="128"/>
      <c r="CTB109" s="96"/>
      <c r="CTC109" s="129"/>
      <c r="CTD109" s="100"/>
      <c r="CTE109" s="99"/>
      <c r="CTF109" s="100"/>
      <c r="CTG109" s="99"/>
      <c r="CTH109" s="127"/>
      <c r="CTI109" s="128"/>
      <c r="CTJ109" s="96"/>
      <c r="CTK109" s="129"/>
      <c r="CTL109" s="100"/>
      <c r="CTM109" s="99"/>
      <c r="CTN109" s="100"/>
      <c r="CTO109" s="99"/>
      <c r="CTP109" s="127"/>
      <c r="CTQ109" s="128"/>
      <c r="CTR109" s="96"/>
      <c r="CTS109" s="129"/>
      <c r="CTT109" s="100"/>
      <c r="CTU109" s="99"/>
      <c r="CTV109" s="100"/>
      <c r="CTW109" s="99"/>
      <c r="CTX109" s="127"/>
      <c r="CTY109" s="128"/>
      <c r="CTZ109" s="96"/>
      <c r="CUA109" s="129"/>
      <c r="CUB109" s="100"/>
      <c r="CUC109" s="99"/>
      <c r="CUD109" s="100"/>
      <c r="CUE109" s="99"/>
      <c r="CUF109" s="127"/>
      <c r="CUG109" s="128"/>
      <c r="CUH109" s="96"/>
      <c r="CUI109" s="129"/>
      <c r="CUJ109" s="100"/>
      <c r="CUK109" s="99"/>
      <c r="CUL109" s="100"/>
      <c r="CUM109" s="99"/>
      <c r="CUN109" s="127"/>
      <c r="CUO109" s="128"/>
      <c r="CUP109" s="96"/>
      <c r="CUQ109" s="129"/>
      <c r="CUR109" s="100"/>
      <c r="CUS109" s="99"/>
      <c r="CUT109" s="100"/>
      <c r="CUU109" s="99"/>
      <c r="CUV109" s="127"/>
      <c r="CUW109" s="128"/>
      <c r="CUX109" s="96"/>
      <c r="CUY109" s="129"/>
      <c r="CUZ109" s="100"/>
      <c r="CVA109" s="99"/>
      <c r="CVB109" s="100"/>
      <c r="CVC109" s="99"/>
      <c r="CVD109" s="127"/>
      <c r="CVE109" s="128"/>
      <c r="CVF109" s="96"/>
      <c r="CVG109" s="129"/>
      <c r="CVH109" s="100"/>
      <c r="CVI109" s="99"/>
      <c r="CVJ109" s="100"/>
      <c r="CVK109" s="99"/>
      <c r="CVL109" s="127"/>
      <c r="CVM109" s="128"/>
      <c r="CVN109" s="96"/>
      <c r="CVO109" s="129"/>
      <c r="CVP109" s="100"/>
      <c r="CVQ109" s="99"/>
      <c r="CVR109" s="100"/>
      <c r="CVS109" s="99"/>
      <c r="CVT109" s="127"/>
      <c r="CVU109" s="128"/>
      <c r="CVV109" s="96"/>
      <c r="CVW109" s="129"/>
      <c r="CVX109" s="100"/>
      <c r="CVY109" s="99"/>
      <c r="CVZ109" s="100"/>
      <c r="CWA109" s="99"/>
      <c r="CWB109" s="127"/>
      <c r="CWC109" s="128"/>
      <c r="CWD109" s="96"/>
      <c r="CWE109" s="129"/>
      <c r="CWF109" s="100"/>
      <c r="CWG109" s="99"/>
      <c r="CWH109" s="100"/>
      <c r="CWI109" s="99"/>
      <c r="CWJ109" s="127"/>
      <c r="CWK109" s="128"/>
      <c r="CWL109" s="96"/>
      <c r="CWM109" s="129"/>
      <c r="CWN109" s="100"/>
      <c r="CWO109" s="99"/>
      <c r="CWP109" s="100"/>
      <c r="CWQ109" s="99"/>
      <c r="CWR109" s="127"/>
      <c r="CWS109" s="128"/>
      <c r="CWT109" s="96"/>
      <c r="CWU109" s="129"/>
      <c r="CWV109" s="100"/>
      <c r="CWW109" s="99"/>
      <c r="CWX109" s="100"/>
      <c r="CWY109" s="99"/>
      <c r="CWZ109" s="127"/>
      <c r="CXA109" s="128"/>
      <c r="CXB109" s="96"/>
      <c r="CXC109" s="129"/>
      <c r="CXD109" s="100"/>
      <c r="CXE109" s="99"/>
      <c r="CXF109" s="100"/>
      <c r="CXG109" s="99"/>
      <c r="CXH109" s="127"/>
      <c r="CXI109" s="128"/>
      <c r="CXJ109" s="96"/>
      <c r="CXK109" s="129"/>
      <c r="CXL109" s="100"/>
      <c r="CXM109" s="99"/>
      <c r="CXN109" s="100"/>
      <c r="CXO109" s="99"/>
      <c r="CXP109" s="127"/>
      <c r="CXQ109" s="128"/>
      <c r="CXR109" s="96"/>
      <c r="CXS109" s="129"/>
      <c r="CXT109" s="100"/>
      <c r="CXU109" s="99"/>
      <c r="CXV109" s="100"/>
      <c r="CXW109" s="99"/>
      <c r="CXX109" s="127"/>
      <c r="CXY109" s="128"/>
      <c r="CXZ109" s="96"/>
      <c r="CYA109" s="129"/>
      <c r="CYB109" s="100"/>
      <c r="CYC109" s="99"/>
      <c r="CYD109" s="100"/>
      <c r="CYE109" s="99"/>
      <c r="CYF109" s="127"/>
      <c r="CYG109" s="128"/>
      <c r="CYH109" s="96"/>
      <c r="CYI109" s="129"/>
      <c r="CYJ109" s="100"/>
      <c r="CYK109" s="99"/>
      <c r="CYL109" s="100"/>
      <c r="CYM109" s="99"/>
      <c r="CYN109" s="127"/>
      <c r="CYO109" s="128"/>
      <c r="CYP109" s="96"/>
      <c r="CYQ109" s="129"/>
      <c r="CYR109" s="100"/>
      <c r="CYS109" s="99"/>
      <c r="CYT109" s="100"/>
      <c r="CYU109" s="99"/>
      <c r="CYV109" s="127"/>
      <c r="CYW109" s="128"/>
      <c r="CYX109" s="96"/>
      <c r="CYY109" s="129"/>
      <c r="CYZ109" s="100"/>
      <c r="CZA109" s="99"/>
      <c r="CZB109" s="100"/>
      <c r="CZC109" s="99"/>
      <c r="CZD109" s="127"/>
      <c r="CZE109" s="128"/>
      <c r="CZF109" s="96"/>
      <c r="CZG109" s="129"/>
      <c r="CZH109" s="100"/>
      <c r="CZI109" s="99"/>
      <c r="CZJ109" s="100"/>
      <c r="CZK109" s="99"/>
      <c r="CZL109" s="127"/>
      <c r="CZM109" s="128"/>
      <c r="CZN109" s="96"/>
      <c r="CZO109" s="129"/>
      <c r="CZP109" s="100"/>
      <c r="CZQ109" s="99"/>
      <c r="CZR109" s="100"/>
      <c r="CZS109" s="99"/>
      <c r="CZT109" s="127"/>
      <c r="CZU109" s="128"/>
      <c r="CZV109" s="96"/>
      <c r="CZW109" s="129"/>
      <c r="CZX109" s="100"/>
      <c r="CZY109" s="99"/>
      <c r="CZZ109" s="100"/>
      <c r="DAA109" s="99"/>
      <c r="DAB109" s="127"/>
      <c r="DAC109" s="128"/>
      <c r="DAD109" s="96"/>
      <c r="DAE109" s="129"/>
      <c r="DAF109" s="100"/>
      <c r="DAG109" s="99"/>
      <c r="DAH109" s="100"/>
      <c r="DAI109" s="99"/>
      <c r="DAJ109" s="127"/>
      <c r="DAK109" s="128"/>
      <c r="DAL109" s="96"/>
      <c r="DAM109" s="129"/>
      <c r="DAN109" s="100"/>
      <c r="DAO109" s="99"/>
      <c r="DAP109" s="100"/>
      <c r="DAQ109" s="99"/>
      <c r="DAR109" s="127"/>
      <c r="DAS109" s="128"/>
      <c r="DAT109" s="96"/>
      <c r="DAU109" s="129"/>
      <c r="DAV109" s="100"/>
      <c r="DAW109" s="99"/>
      <c r="DAX109" s="100"/>
      <c r="DAY109" s="99"/>
      <c r="DAZ109" s="127"/>
      <c r="DBA109" s="128"/>
      <c r="DBB109" s="96"/>
      <c r="DBC109" s="129"/>
      <c r="DBD109" s="100"/>
      <c r="DBE109" s="99"/>
      <c r="DBF109" s="100"/>
      <c r="DBG109" s="99"/>
      <c r="DBH109" s="127"/>
      <c r="DBI109" s="128"/>
      <c r="DBJ109" s="96"/>
      <c r="DBK109" s="129"/>
      <c r="DBL109" s="100"/>
      <c r="DBM109" s="99"/>
      <c r="DBN109" s="100"/>
      <c r="DBO109" s="99"/>
      <c r="DBP109" s="127"/>
      <c r="DBQ109" s="128"/>
      <c r="DBR109" s="96"/>
      <c r="DBS109" s="129"/>
      <c r="DBT109" s="100"/>
      <c r="DBU109" s="99"/>
      <c r="DBV109" s="100"/>
      <c r="DBW109" s="99"/>
      <c r="DBX109" s="127"/>
      <c r="DBY109" s="128"/>
      <c r="DBZ109" s="96"/>
      <c r="DCA109" s="129"/>
      <c r="DCB109" s="100"/>
      <c r="DCC109" s="99"/>
      <c r="DCD109" s="100"/>
      <c r="DCE109" s="99"/>
      <c r="DCF109" s="127"/>
      <c r="DCG109" s="128"/>
      <c r="DCH109" s="96"/>
      <c r="DCI109" s="129"/>
      <c r="DCJ109" s="100"/>
      <c r="DCK109" s="99"/>
      <c r="DCL109" s="100"/>
      <c r="DCM109" s="99"/>
      <c r="DCN109" s="127"/>
      <c r="DCO109" s="128"/>
      <c r="DCP109" s="96"/>
      <c r="DCQ109" s="129"/>
      <c r="DCR109" s="100"/>
      <c r="DCS109" s="99"/>
      <c r="DCT109" s="100"/>
      <c r="DCU109" s="99"/>
      <c r="DCV109" s="127"/>
      <c r="DCW109" s="128"/>
      <c r="DCX109" s="96"/>
      <c r="DCY109" s="129"/>
      <c r="DCZ109" s="100"/>
      <c r="DDA109" s="99"/>
      <c r="DDB109" s="100"/>
      <c r="DDC109" s="99"/>
      <c r="DDD109" s="127"/>
      <c r="DDE109" s="128"/>
      <c r="DDF109" s="96"/>
      <c r="DDG109" s="129"/>
      <c r="DDH109" s="100"/>
      <c r="DDI109" s="99"/>
      <c r="DDJ109" s="100"/>
      <c r="DDK109" s="99"/>
      <c r="DDL109" s="127"/>
      <c r="DDM109" s="128"/>
      <c r="DDN109" s="96"/>
      <c r="DDO109" s="129"/>
      <c r="DDP109" s="100"/>
      <c r="DDQ109" s="99"/>
      <c r="DDR109" s="100"/>
      <c r="DDS109" s="99"/>
      <c r="DDT109" s="127"/>
      <c r="DDU109" s="128"/>
      <c r="DDV109" s="96"/>
      <c r="DDW109" s="129"/>
      <c r="DDX109" s="100"/>
      <c r="DDY109" s="99"/>
      <c r="DDZ109" s="100"/>
      <c r="DEA109" s="99"/>
      <c r="DEB109" s="127"/>
      <c r="DEC109" s="128"/>
      <c r="DED109" s="96"/>
      <c r="DEE109" s="129"/>
      <c r="DEF109" s="100"/>
      <c r="DEG109" s="99"/>
      <c r="DEH109" s="100"/>
      <c r="DEI109" s="99"/>
      <c r="DEJ109" s="127"/>
      <c r="DEK109" s="128"/>
      <c r="DEL109" s="96"/>
      <c r="DEM109" s="129"/>
      <c r="DEN109" s="100"/>
      <c r="DEO109" s="99"/>
      <c r="DEP109" s="100"/>
      <c r="DEQ109" s="99"/>
      <c r="DER109" s="127"/>
      <c r="DES109" s="128"/>
      <c r="DET109" s="96"/>
      <c r="DEU109" s="129"/>
      <c r="DEV109" s="100"/>
      <c r="DEW109" s="99"/>
      <c r="DEX109" s="100"/>
      <c r="DEY109" s="99"/>
      <c r="DEZ109" s="127"/>
      <c r="DFA109" s="128"/>
      <c r="DFB109" s="96"/>
      <c r="DFC109" s="129"/>
      <c r="DFD109" s="100"/>
      <c r="DFE109" s="99"/>
      <c r="DFF109" s="100"/>
      <c r="DFG109" s="99"/>
      <c r="DFH109" s="127"/>
      <c r="DFI109" s="128"/>
      <c r="DFJ109" s="96"/>
      <c r="DFK109" s="129"/>
      <c r="DFL109" s="100"/>
      <c r="DFM109" s="99"/>
      <c r="DFN109" s="100"/>
      <c r="DFO109" s="99"/>
      <c r="DFP109" s="127"/>
      <c r="DFQ109" s="128"/>
      <c r="DFR109" s="96"/>
      <c r="DFS109" s="129"/>
      <c r="DFT109" s="100"/>
      <c r="DFU109" s="99"/>
      <c r="DFV109" s="100"/>
      <c r="DFW109" s="99"/>
      <c r="DFX109" s="127"/>
      <c r="DFY109" s="128"/>
      <c r="DFZ109" s="96"/>
      <c r="DGA109" s="129"/>
      <c r="DGB109" s="100"/>
      <c r="DGC109" s="99"/>
      <c r="DGD109" s="100"/>
      <c r="DGE109" s="99"/>
      <c r="DGF109" s="127"/>
      <c r="DGG109" s="128"/>
      <c r="DGH109" s="96"/>
      <c r="DGI109" s="129"/>
      <c r="DGJ109" s="100"/>
      <c r="DGK109" s="99"/>
      <c r="DGL109" s="100"/>
      <c r="DGM109" s="99"/>
      <c r="DGN109" s="127"/>
      <c r="DGO109" s="128"/>
      <c r="DGP109" s="96"/>
      <c r="DGQ109" s="129"/>
      <c r="DGR109" s="100"/>
      <c r="DGS109" s="99"/>
      <c r="DGT109" s="100"/>
      <c r="DGU109" s="99"/>
      <c r="DGV109" s="127"/>
      <c r="DGW109" s="128"/>
      <c r="DGX109" s="96"/>
      <c r="DGY109" s="129"/>
      <c r="DGZ109" s="100"/>
      <c r="DHA109" s="99"/>
      <c r="DHB109" s="100"/>
      <c r="DHC109" s="99"/>
      <c r="DHD109" s="127"/>
      <c r="DHE109" s="128"/>
      <c r="DHF109" s="96"/>
      <c r="DHG109" s="129"/>
      <c r="DHH109" s="100"/>
      <c r="DHI109" s="99"/>
      <c r="DHJ109" s="100"/>
      <c r="DHK109" s="99"/>
      <c r="DHL109" s="127"/>
      <c r="DHM109" s="128"/>
      <c r="DHN109" s="96"/>
      <c r="DHO109" s="129"/>
      <c r="DHP109" s="100"/>
      <c r="DHQ109" s="99"/>
      <c r="DHR109" s="100"/>
      <c r="DHS109" s="99"/>
      <c r="DHT109" s="127"/>
      <c r="DHU109" s="128"/>
      <c r="DHV109" s="96"/>
      <c r="DHW109" s="129"/>
      <c r="DHX109" s="100"/>
      <c r="DHY109" s="99"/>
      <c r="DHZ109" s="100"/>
      <c r="DIA109" s="99"/>
      <c r="DIB109" s="127"/>
      <c r="DIC109" s="128"/>
      <c r="DID109" s="96"/>
      <c r="DIE109" s="129"/>
      <c r="DIF109" s="100"/>
      <c r="DIG109" s="99"/>
      <c r="DIH109" s="100"/>
      <c r="DII109" s="99"/>
      <c r="DIJ109" s="127"/>
      <c r="DIK109" s="128"/>
      <c r="DIL109" s="96"/>
      <c r="DIM109" s="129"/>
      <c r="DIN109" s="100"/>
      <c r="DIO109" s="99"/>
      <c r="DIP109" s="100"/>
      <c r="DIQ109" s="99"/>
      <c r="DIR109" s="127"/>
      <c r="DIS109" s="128"/>
      <c r="DIT109" s="96"/>
      <c r="DIU109" s="129"/>
      <c r="DIV109" s="100"/>
      <c r="DIW109" s="99"/>
      <c r="DIX109" s="100"/>
      <c r="DIY109" s="99"/>
      <c r="DIZ109" s="127"/>
      <c r="DJA109" s="128"/>
      <c r="DJB109" s="96"/>
      <c r="DJC109" s="129"/>
      <c r="DJD109" s="100"/>
      <c r="DJE109" s="99"/>
      <c r="DJF109" s="100"/>
      <c r="DJG109" s="99"/>
      <c r="DJH109" s="127"/>
      <c r="DJI109" s="128"/>
      <c r="DJJ109" s="96"/>
      <c r="DJK109" s="129"/>
      <c r="DJL109" s="100"/>
      <c r="DJM109" s="99"/>
      <c r="DJN109" s="100"/>
      <c r="DJO109" s="99"/>
      <c r="DJP109" s="127"/>
      <c r="DJQ109" s="128"/>
      <c r="DJR109" s="96"/>
      <c r="DJS109" s="129"/>
      <c r="DJT109" s="100"/>
      <c r="DJU109" s="99"/>
      <c r="DJV109" s="100"/>
      <c r="DJW109" s="99"/>
      <c r="DJX109" s="127"/>
      <c r="DJY109" s="128"/>
      <c r="DJZ109" s="96"/>
      <c r="DKA109" s="129"/>
      <c r="DKB109" s="100"/>
      <c r="DKC109" s="99"/>
      <c r="DKD109" s="100"/>
      <c r="DKE109" s="99"/>
      <c r="DKF109" s="127"/>
      <c r="DKG109" s="128"/>
      <c r="DKH109" s="96"/>
      <c r="DKI109" s="129"/>
      <c r="DKJ109" s="100"/>
      <c r="DKK109" s="99"/>
      <c r="DKL109" s="100"/>
      <c r="DKM109" s="99"/>
      <c r="DKN109" s="127"/>
      <c r="DKO109" s="128"/>
      <c r="DKP109" s="96"/>
      <c r="DKQ109" s="129"/>
      <c r="DKR109" s="100"/>
      <c r="DKS109" s="99"/>
      <c r="DKT109" s="100"/>
      <c r="DKU109" s="99"/>
      <c r="DKV109" s="127"/>
      <c r="DKW109" s="128"/>
      <c r="DKX109" s="96"/>
      <c r="DKY109" s="129"/>
      <c r="DKZ109" s="100"/>
      <c r="DLA109" s="99"/>
      <c r="DLB109" s="100"/>
      <c r="DLC109" s="99"/>
      <c r="DLD109" s="127"/>
      <c r="DLE109" s="128"/>
      <c r="DLF109" s="96"/>
      <c r="DLG109" s="129"/>
      <c r="DLH109" s="100"/>
      <c r="DLI109" s="99"/>
      <c r="DLJ109" s="100"/>
      <c r="DLK109" s="99"/>
      <c r="DLL109" s="127"/>
      <c r="DLM109" s="128"/>
      <c r="DLN109" s="96"/>
      <c r="DLO109" s="129"/>
      <c r="DLP109" s="100"/>
      <c r="DLQ109" s="99"/>
      <c r="DLR109" s="100"/>
      <c r="DLS109" s="99"/>
      <c r="DLT109" s="127"/>
      <c r="DLU109" s="128"/>
      <c r="DLV109" s="96"/>
      <c r="DLW109" s="129"/>
      <c r="DLX109" s="100"/>
      <c r="DLY109" s="99"/>
      <c r="DLZ109" s="100"/>
      <c r="DMA109" s="99"/>
      <c r="DMB109" s="127"/>
      <c r="DMC109" s="128"/>
      <c r="DMD109" s="96"/>
      <c r="DME109" s="129"/>
      <c r="DMF109" s="100"/>
      <c r="DMG109" s="99"/>
      <c r="DMH109" s="100"/>
      <c r="DMI109" s="99"/>
      <c r="DMJ109" s="127"/>
      <c r="DMK109" s="128"/>
      <c r="DML109" s="96"/>
      <c r="DMM109" s="129"/>
      <c r="DMN109" s="100"/>
      <c r="DMO109" s="99"/>
      <c r="DMP109" s="100"/>
      <c r="DMQ109" s="99"/>
      <c r="DMR109" s="127"/>
      <c r="DMS109" s="128"/>
      <c r="DMT109" s="96"/>
      <c r="DMU109" s="129"/>
      <c r="DMV109" s="100"/>
      <c r="DMW109" s="99"/>
      <c r="DMX109" s="100"/>
      <c r="DMY109" s="99"/>
      <c r="DMZ109" s="127"/>
      <c r="DNA109" s="128"/>
      <c r="DNB109" s="96"/>
      <c r="DNC109" s="129"/>
      <c r="DND109" s="100"/>
      <c r="DNE109" s="99"/>
      <c r="DNF109" s="100"/>
      <c r="DNG109" s="99"/>
      <c r="DNH109" s="127"/>
      <c r="DNI109" s="128"/>
      <c r="DNJ109" s="96"/>
      <c r="DNK109" s="129"/>
      <c r="DNL109" s="100"/>
      <c r="DNM109" s="99"/>
      <c r="DNN109" s="100"/>
      <c r="DNO109" s="99"/>
      <c r="DNP109" s="127"/>
      <c r="DNQ109" s="128"/>
      <c r="DNR109" s="96"/>
      <c r="DNS109" s="129"/>
      <c r="DNT109" s="100"/>
      <c r="DNU109" s="99"/>
      <c r="DNV109" s="100"/>
      <c r="DNW109" s="99"/>
      <c r="DNX109" s="127"/>
      <c r="DNY109" s="128"/>
      <c r="DNZ109" s="96"/>
      <c r="DOA109" s="129"/>
      <c r="DOB109" s="100"/>
      <c r="DOC109" s="99"/>
      <c r="DOD109" s="100"/>
      <c r="DOE109" s="99"/>
      <c r="DOF109" s="127"/>
      <c r="DOG109" s="128"/>
      <c r="DOH109" s="96"/>
      <c r="DOI109" s="129"/>
      <c r="DOJ109" s="100"/>
      <c r="DOK109" s="99"/>
      <c r="DOL109" s="100"/>
      <c r="DOM109" s="99"/>
      <c r="DON109" s="127"/>
      <c r="DOO109" s="128"/>
      <c r="DOP109" s="96"/>
      <c r="DOQ109" s="129"/>
      <c r="DOR109" s="100"/>
      <c r="DOS109" s="99"/>
      <c r="DOT109" s="100"/>
      <c r="DOU109" s="99"/>
      <c r="DOV109" s="127"/>
      <c r="DOW109" s="128"/>
      <c r="DOX109" s="96"/>
      <c r="DOY109" s="129"/>
      <c r="DOZ109" s="100"/>
      <c r="DPA109" s="99"/>
      <c r="DPB109" s="100"/>
      <c r="DPC109" s="99"/>
      <c r="DPD109" s="127"/>
      <c r="DPE109" s="128"/>
      <c r="DPF109" s="96"/>
      <c r="DPG109" s="129"/>
      <c r="DPH109" s="100"/>
      <c r="DPI109" s="99"/>
      <c r="DPJ109" s="100"/>
      <c r="DPK109" s="99"/>
      <c r="DPL109" s="127"/>
      <c r="DPM109" s="128"/>
      <c r="DPN109" s="96"/>
      <c r="DPO109" s="129"/>
      <c r="DPP109" s="100"/>
      <c r="DPQ109" s="99"/>
      <c r="DPR109" s="100"/>
      <c r="DPS109" s="99"/>
      <c r="DPT109" s="127"/>
      <c r="DPU109" s="128"/>
      <c r="DPV109" s="96"/>
      <c r="DPW109" s="129"/>
      <c r="DPX109" s="100"/>
      <c r="DPY109" s="99"/>
      <c r="DPZ109" s="100"/>
      <c r="DQA109" s="99"/>
      <c r="DQB109" s="127"/>
      <c r="DQC109" s="128"/>
      <c r="DQD109" s="96"/>
      <c r="DQE109" s="129"/>
      <c r="DQF109" s="100"/>
      <c r="DQG109" s="99"/>
      <c r="DQH109" s="100"/>
      <c r="DQI109" s="99"/>
      <c r="DQJ109" s="127"/>
      <c r="DQK109" s="128"/>
      <c r="DQL109" s="96"/>
      <c r="DQM109" s="129"/>
      <c r="DQN109" s="100"/>
      <c r="DQO109" s="99"/>
      <c r="DQP109" s="100"/>
      <c r="DQQ109" s="99"/>
      <c r="DQR109" s="127"/>
      <c r="DQS109" s="128"/>
      <c r="DQT109" s="96"/>
      <c r="DQU109" s="129"/>
      <c r="DQV109" s="100"/>
      <c r="DQW109" s="99"/>
      <c r="DQX109" s="100"/>
      <c r="DQY109" s="99"/>
      <c r="DQZ109" s="127"/>
      <c r="DRA109" s="128"/>
      <c r="DRB109" s="96"/>
      <c r="DRC109" s="129"/>
      <c r="DRD109" s="100"/>
      <c r="DRE109" s="99"/>
      <c r="DRF109" s="100"/>
      <c r="DRG109" s="99"/>
      <c r="DRH109" s="127"/>
      <c r="DRI109" s="128"/>
      <c r="DRJ109" s="96"/>
      <c r="DRK109" s="129"/>
      <c r="DRL109" s="100"/>
      <c r="DRM109" s="99"/>
      <c r="DRN109" s="100"/>
      <c r="DRO109" s="99"/>
      <c r="DRP109" s="127"/>
      <c r="DRQ109" s="128"/>
      <c r="DRR109" s="96"/>
      <c r="DRS109" s="129"/>
      <c r="DRT109" s="100"/>
      <c r="DRU109" s="99"/>
      <c r="DRV109" s="100"/>
      <c r="DRW109" s="99"/>
      <c r="DRX109" s="127"/>
      <c r="DRY109" s="128"/>
      <c r="DRZ109" s="96"/>
      <c r="DSA109" s="129"/>
      <c r="DSB109" s="100"/>
      <c r="DSC109" s="99"/>
      <c r="DSD109" s="100"/>
      <c r="DSE109" s="99"/>
      <c r="DSF109" s="127"/>
      <c r="DSG109" s="128"/>
      <c r="DSH109" s="96"/>
      <c r="DSI109" s="129"/>
      <c r="DSJ109" s="100"/>
      <c r="DSK109" s="99"/>
      <c r="DSL109" s="100"/>
      <c r="DSM109" s="99"/>
      <c r="DSN109" s="127"/>
      <c r="DSO109" s="128"/>
      <c r="DSP109" s="96"/>
      <c r="DSQ109" s="129"/>
      <c r="DSR109" s="100"/>
      <c r="DSS109" s="99"/>
      <c r="DST109" s="100"/>
      <c r="DSU109" s="99"/>
      <c r="DSV109" s="127"/>
      <c r="DSW109" s="128"/>
      <c r="DSX109" s="96"/>
      <c r="DSY109" s="129"/>
      <c r="DSZ109" s="100"/>
      <c r="DTA109" s="99"/>
      <c r="DTB109" s="100"/>
      <c r="DTC109" s="99"/>
      <c r="DTD109" s="127"/>
      <c r="DTE109" s="128"/>
      <c r="DTF109" s="96"/>
      <c r="DTG109" s="129"/>
      <c r="DTH109" s="100"/>
      <c r="DTI109" s="99"/>
      <c r="DTJ109" s="100"/>
      <c r="DTK109" s="99"/>
      <c r="DTL109" s="127"/>
      <c r="DTM109" s="128"/>
      <c r="DTN109" s="96"/>
      <c r="DTO109" s="129"/>
      <c r="DTP109" s="100"/>
      <c r="DTQ109" s="99"/>
      <c r="DTR109" s="100"/>
      <c r="DTS109" s="99"/>
      <c r="DTT109" s="127"/>
      <c r="DTU109" s="128"/>
      <c r="DTV109" s="96"/>
      <c r="DTW109" s="129"/>
      <c r="DTX109" s="100"/>
      <c r="DTY109" s="99"/>
      <c r="DTZ109" s="100"/>
      <c r="DUA109" s="99"/>
      <c r="DUB109" s="127"/>
      <c r="DUC109" s="128"/>
      <c r="DUD109" s="96"/>
      <c r="DUE109" s="129"/>
      <c r="DUF109" s="100"/>
      <c r="DUG109" s="99"/>
      <c r="DUH109" s="100"/>
      <c r="DUI109" s="99"/>
      <c r="DUJ109" s="127"/>
      <c r="DUK109" s="128"/>
      <c r="DUL109" s="96"/>
      <c r="DUM109" s="129"/>
      <c r="DUN109" s="100"/>
      <c r="DUO109" s="99"/>
      <c r="DUP109" s="100"/>
      <c r="DUQ109" s="99"/>
      <c r="DUR109" s="127"/>
      <c r="DUS109" s="128"/>
      <c r="DUT109" s="96"/>
      <c r="DUU109" s="129"/>
      <c r="DUV109" s="100"/>
      <c r="DUW109" s="99"/>
      <c r="DUX109" s="100"/>
      <c r="DUY109" s="99"/>
      <c r="DUZ109" s="127"/>
      <c r="DVA109" s="128"/>
      <c r="DVB109" s="96"/>
      <c r="DVC109" s="129"/>
      <c r="DVD109" s="100"/>
      <c r="DVE109" s="99"/>
      <c r="DVF109" s="100"/>
      <c r="DVG109" s="99"/>
      <c r="DVH109" s="127"/>
      <c r="DVI109" s="128"/>
      <c r="DVJ109" s="96"/>
      <c r="DVK109" s="129"/>
      <c r="DVL109" s="100"/>
      <c r="DVM109" s="99"/>
      <c r="DVN109" s="100"/>
      <c r="DVO109" s="99"/>
      <c r="DVP109" s="127"/>
      <c r="DVQ109" s="128"/>
      <c r="DVR109" s="96"/>
      <c r="DVS109" s="129"/>
      <c r="DVT109" s="100"/>
      <c r="DVU109" s="99"/>
      <c r="DVV109" s="100"/>
      <c r="DVW109" s="99"/>
      <c r="DVX109" s="127"/>
      <c r="DVY109" s="128"/>
      <c r="DVZ109" s="96"/>
      <c r="DWA109" s="129"/>
      <c r="DWB109" s="100"/>
      <c r="DWC109" s="99"/>
      <c r="DWD109" s="100"/>
      <c r="DWE109" s="99"/>
      <c r="DWF109" s="127"/>
      <c r="DWG109" s="128"/>
      <c r="DWH109" s="96"/>
      <c r="DWI109" s="129"/>
      <c r="DWJ109" s="100"/>
      <c r="DWK109" s="99"/>
      <c r="DWL109" s="100"/>
      <c r="DWM109" s="99"/>
      <c r="DWN109" s="127"/>
      <c r="DWO109" s="128"/>
      <c r="DWP109" s="96"/>
      <c r="DWQ109" s="129"/>
      <c r="DWR109" s="100"/>
      <c r="DWS109" s="99"/>
      <c r="DWT109" s="100"/>
      <c r="DWU109" s="99"/>
      <c r="DWV109" s="127"/>
      <c r="DWW109" s="128"/>
      <c r="DWX109" s="96"/>
      <c r="DWY109" s="129"/>
      <c r="DWZ109" s="100"/>
      <c r="DXA109" s="99"/>
      <c r="DXB109" s="100"/>
      <c r="DXC109" s="99"/>
      <c r="DXD109" s="127"/>
      <c r="DXE109" s="128"/>
      <c r="DXF109" s="96"/>
      <c r="DXG109" s="129"/>
      <c r="DXH109" s="100"/>
      <c r="DXI109" s="99"/>
      <c r="DXJ109" s="100"/>
      <c r="DXK109" s="99"/>
      <c r="DXL109" s="127"/>
      <c r="DXM109" s="128"/>
      <c r="DXN109" s="96"/>
      <c r="DXO109" s="129"/>
      <c r="DXP109" s="100"/>
      <c r="DXQ109" s="99"/>
      <c r="DXR109" s="100"/>
      <c r="DXS109" s="99"/>
      <c r="DXT109" s="127"/>
      <c r="DXU109" s="128"/>
      <c r="DXV109" s="96"/>
      <c r="DXW109" s="129"/>
      <c r="DXX109" s="100"/>
      <c r="DXY109" s="99"/>
      <c r="DXZ109" s="100"/>
      <c r="DYA109" s="99"/>
      <c r="DYB109" s="127"/>
      <c r="DYC109" s="128"/>
      <c r="DYD109" s="96"/>
      <c r="DYE109" s="129"/>
      <c r="DYF109" s="100"/>
      <c r="DYG109" s="99"/>
      <c r="DYH109" s="100"/>
      <c r="DYI109" s="99"/>
      <c r="DYJ109" s="127"/>
      <c r="DYK109" s="128"/>
      <c r="DYL109" s="96"/>
      <c r="DYM109" s="129"/>
      <c r="DYN109" s="100"/>
      <c r="DYO109" s="99"/>
      <c r="DYP109" s="100"/>
      <c r="DYQ109" s="99"/>
      <c r="DYR109" s="127"/>
      <c r="DYS109" s="128"/>
      <c r="DYT109" s="96"/>
      <c r="DYU109" s="129"/>
      <c r="DYV109" s="100"/>
      <c r="DYW109" s="99"/>
      <c r="DYX109" s="100"/>
      <c r="DYY109" s="99"/>
      <c r="DYZ109" s="127"/>
      <c r="DZA109" s="128"/>
      <c r="DZB109" s="96"/>
      <c r="DZC109" s="129"/>
      <c r="DZD109" s="100"/>
      <c r="DZE109" s="99"/>
      <c r="DZF109" s="100"/>
      <c r="DZG109" s="99"/>
      <c r="DZH109" s="127"/>
      <c r="DZI109" s="128"/>
      <c r="DZJ109" s="96"/>
      <c r="DZK109" s="129"/>
      <c r="DZL109" s="100"/>
      <c r="DZM109" s="99"/>
      <c r="DZN109" s="100"/>
      <c r="DZO109" s="99"/>
      <c r="DZP109" s="127"/>
      <c r="DZQ109" s="128"/>
      <c r="DZR109" s="96"/>
      <c r="DZS109" s="129"/>
      <c r="DZT109" s="100"/>
      <c r="DZU109" s="99"/>
      <c r="DZV109" s="100"/>
      <c r="DZW109" s="99"/>
      <c r="DZX109" s="127"/>
      <c r="DZY109" s="128"/>
      <c r="DZZ109" s="96"/>
      <c r="EAA109" s="129"/>
      <c r="EAB109" s="100"/>
      <c r="EAC109" s="99"/>
      <c r="EAD109" s="100"/>
      <c r="EAE109" s="99"/>
      <c r="EAF109" s="127"/>
      <c r="EAG109" s="128"/>
      <c r="EAH109" s="96"/>
      <c r="EAI109" s="129"/>
      <c r="EAJ109" s="100"/>
      <c r="EAK109" s="99"/>
      <c r="EAL109" s="100"/>
      <c r="EAM109" s="99"/>
      <c r="EAN109" s="127"/>
      <c r="EAO109" s="128"/>
      <c r="EAP109" s="96"/>
      <c r="EAQ109" s="129"/>
      <c r="EAR109" s="100"/>
      <c r="EAS109" s="99"/>
      <c r="EAT109" s="100"/>
      <c r="EAU109" s="99"/>
      <c r="EAV109" s="127"/>
      <c r="EAW109" s="128"/>
      <c r="EAX109" s="96"/>
      <c r="EAY109" s="129"/>
      <c r="EAZ109" s="100"/>
      <c r="EBA109" s="99"/>
      <c r="EBB109" s="100"/>
      <c r="EBC109" s="99"/>
      <c r="EBD109" s="127"/>
      <c r="EBE109" s="128"/>
      <c r="EBF109" s="96"/>
      <c r="EBG109" s="129"/>
      <c r="EBH109" s="100"/>
      <c r="EBI109" s="99"/>
      <c r="EBJ109" s="100"/>
      <c r="EBK109" s="99"/>
      <c r="EBL109" s="127"/>
      <c r="EBM109" s="128"/>
      <c r="EBN109" s="96"/>
      <c r="EBO109" s="129"/>
      <c r="EBP109" s="100"/>
      <c r="EBQ109" s="99"/>
      <c r="EBR109" s="100"/>
      <c r="EBS109" s="99"/>
      <c r="EBT109" s="127"/>
      <c r="EBU109" s="128"/>
      <c r="EBV109" s="96"/>
      <c r="EBW109" s="129"/>
      <c r="EBX109" s="100"/>
      <c r="EBY109" s="99"/>
      <c r="EBZ109" s="100"/>
      <c r="ECA109" s="99"/>
      <c r="ECB109" s="127"/>
      <c r="ECC109" s="128"/>
      <c r="ECD109" s="96"/>
      <c r="ECE109" s="129"/>
      <c r="ECF109" s="100"/>
      <c r="ECG109" s="99"/>
      <c r="ECH109" s="100"/>
      <c r="ECI109" s="99"/>
      <c r="ECJ109" s="127"/>
      <c r="ECK109" s="128"/>
      <c r="ECL109" s="96"/>
      <c r="ECM109" s="129"/>
      <c r="ECN109" s="100"/>
      <c r="ECO109" s="99"/>
      <c r="ECP109" s="100"/>
      <c r="ECQ109" s="99"/>
      <c r="ECR109" s="127"/>
      <c r="ECS109" s="128"/>
      <c r="ECT109" s="96"/>
      <c r="ECU109" s="129"/>
      <c r="ECV109" s="100"/>
      <c r="ECW109" s="99"/>
      <c r="ECX109" s="100"/>
      <c r="ECY109" s="99"/>
      <c r="ECZ109" s="127"/>
      <c r="EDA109" s="128"/>
      <c r="EDB109" s="96"/>
      <c r="EDC109" s="129"/>
      <c r="EDD109" s="100"/>
      <c r="EDE109" s="99"/>
      <c r="EDF109" s="100"/>
      <c r="EDG109" s="99"/>
      <c r="EDH109" s="127"/>
      <c r="EDI109" s="128"/>
      <c r="EDJ109" s="96"/>
      <c r="EDK109" s="129"/>
      <c r="EDL109" s="100"/>
      <c r="EDM109" s="99"/>
      <c r="EDN109" s="100"/>
      <c r="EDO109" s="99"/>
      <c r="EDP109" s="127"/>
      <c r="EDQ109" s="128"/>
      <c r="EDR109" s="96"/>
      <c r="EDS109" s="129"/>
      <c r="EDT109" s="100"/>
      <c r="EDU109" s="99"/>
      <c r="EDV109" s="100"/>
      <c r="EDW109" s="99"/>
      <c r="EDX109" s="127"/>
      <c r="EDY109" s="128"/>
      <c r="EDZ109" s="96"/>
      <c r="EEA109" s="129"/>
      <c r="EEB109" s="100"/>
      <c r="EEC109" s="99"/>
      <c r="EED109" s="100"/>
      <c r="EEE109" s="99"/>
      <c r="EEF109" s="127"/>
      <c r="EEG109" s="128"/>
      <c r="EEH109" s="96"/>
      <c r="EEI109" s="129"/>
      <c r="EEJ109" s="100"/>
      <c r="EEK109" s="99"/>
      <c r="EEL109" s="100"/>
      <c r="EEM109" s="99"/>
      <c r="EEN109" s="127"/>
      <c r="EEO109" s="128"/>
      <c r="EEP109" s="96"/>
      <c r="EEQ109" s="129"/>
      <c r="EER109" s="100"/>
      <c r="EES109" s="99"/>
      <c r="EET109" s="100"/>
      <c r="EEU109" s="99"/>
      <c r="EEV109" s="127"/>
      <c r="EEW109" s="128"/>
      <c r="EEX109" s="96"/>
      <c r="EEY109" s="129"/>
      <c r="EEZ109" s="100"/>
      <c r="EFA109" s="99"/>
      <c r="EFB109" s="100"/>
      <c r="EFC109" s="99"/>
      <c r="EFD109" s="127"/>
      <c r="EFE109" s="128"/>
      <c r="EFF109" s="96"/>
      <c r="EFG109" s="129"/>
      <c r="EFH109" s="100"/>
      <c r="EFI109" s="99"/>
      <c r="EFJ109" s="100"/>
      <c r="EFK109" s="99"/>
      <c r="EFL109" s="127"/>
      <c r="EFM109" s="128"/>
      <c r="EFN109" s="96"/>
      <c r="EFO109" s="129"/>
      <c r="EFP109" s="100"/>
      <c r="EFQ109" s="99"/>
      <c r="EFR109" s="100"/>
      <c r="EFS109" s="99"/>
      <c r="EFT109" s="127"/>
      <c r="EFU109" s="128"/>
      <c r="EFV109" s="96"/>
      <c r="EFW109" s="129"/>
      <c r="EFX109" s="100"/>
      <c r="EFY109" s="99"/>
      <c r="EFZ109" s="100"/>
      <c r="EGA109" s="99"/>
      <c r="EGB109" s="127"/>
      <c r="EGC109" s="128"/>
      <c r="EGD109" s="96"/>
      <c r="EGE109" s="129"/>
      <c r="EGF109" s="100"/>
      <c r="EGG109" s="99"/>
      <c r="EGH109" s="100"/>
      <c r="EGI109" s="99"/>
      <c r="EGJ109" s="127"/>
      <c r="EGK109" s="128"/>
      <c r="EGL109" s="96"/>
      <c r="EGM109" s="129"/>
      <c r="EGN109" s="100"/>
      <c r="EGO109" s="99"/>
      <c r="EGP109" s="100"/>
      <c r="EGQ109" s="99"/>
      <c r="EGR109" s="127"/>
      <c r="EGS109" s="128"/>
      <c r="EGT109" s="96"/>
      <c r="EGU109" s="129"/>
      <c r="EGV109" s="100"/>
      <c r="EGW109" s="99"/>
      <c r="EGX109" s="100"/>
      <c r="EGY109" s="99"/>
      <c r="EGZ109" s="127"/>
      <c r="EHA109" s="128"/>
      <c r="EHB109" s="96"/>
      <c r="EHC109" s="129"/>
      <c r="EHD109" s="100"/>
      <c r="EHE109" s="99"/>
      <c r="EHF109" s="100"/>
      <c r="EHG109" s="99"/>
      <c r="EHH109" s="127"/>
      <c r="EHI109" s="128"/>
      <c r="EHJ109" s="96"/>
      <c r="EHK109" s="129"/>
      <c r="EHL109" s="100"/>
      <c r="EHM109" s="99"/>
      <c r="EHN109" s="100"/>
      <c r="EHO109" s="99"/>
      <c r="EHP109" s="127"/>
      <c r="EHQ109" s="128"/>
      <c r="EHR109" s="96"/>
      <c r="EHS109" s="129"/>
      <c r="EHT109" s="100"/>
      <c r="EHU109" s="99"/>
      <c r="EHV109" s="100"/>
      <c r="EHW109" s="99"/>
      <c r="EHX109" s="127"/>
      <c r="EHY109" s="128"/>
      <c r="EHZ109" s="96"/>
      <c r="EIA109" s="129"/>
      <c r="EIB109" s="100"/>
      <c r="EIC109" s="99"/>
      <c r="EID109" s="100"/>
      <c r="EIE109" s="99"/>
      <c r="EIF109" s="127"/>
      <c r="EIG109" s="128"/>
      <c r="EIH109" s="96"/>
      <c r="EII109" s="129"/>
      <c r="EIJ109" s="100"/>
      <c r="EIK109" s="99"/>
      <c r="EIL109" s="100"/>
      <c r="EIM109" s="99"/>
      <c r="EIN109" s="127"/>
      <c r="EIO109" s="128"/>
      <c r="EIP109" s="96"/>
      <c r="EIQ109" s="129"/>
      <c r="EIR109" s="100"/>
      <c r="EIS109" s="99"/>
      <c r="EIT109" s="100"/>
      <c r="EIU109" s="99"/>
      <c r="EIV109" s="127"/>
      <c r="EIW109" s="128"/>
      <c r="EIX109" s="96"/>
      <c r="EIY109" s="129"/>
      <c r="EIZ109" s="100"/>
      <c r="EJA109" s="99"/>
      <c r="EJB109" s="100"/>
      <c r="EJC109" s="99"/>
      <c r="EJD109" s="127"/>
      <c r="EJE109" s="128"/>
      <c r="EJF109" s="96"/>
      <c r="EJG109" s="129"/>
      <c r="EJH109" s="100"/>
      <c r="EJI109" s="99"/>
      <c r="EJJ109" s="100"/>
      <c r="EJK109" s="99"/>
      <c r="EJL109" s="127"/>
      <c r="EJM109" s="128"/>
      <c r="EJN109" s="96"/>
      <c r="EJO109" s="129"/>
      <c r="EJP109" s="100"/>
      <c r="EJQ109" s="99"/>
      <c r="EJR109" s="100"/>
      <c r="EJS109" s="99"/>
      <c r="EJT109" s="127"/>
      <c r="EJU109" s="128"/>
      <c r="EJV109" s="96"/>
      <c r="EJW109" s="129"/>
      <c r="EJX109" s="100"/>
      <c r="EJY109" s="99"/>
      <c r="EJZ109" s="100"/>
      <c r="EKA109" s="99"/>
      <c r="EKB109" s="127"/>
      <c r="EKC109" s="128"/>
      <c r="EKD109" s="96"/>
      <c r="EKE109" s="129"/>
      <c r="EKF109" s="100"/>
      <c r="EKG109" s="99"/>
      <c r="EKH109" s="100"/>
      <c r="EKI109" s="99"/>
      <c r="EKJ109" s="127"/>
      <c r="EKK109" s="128"/>
      <c r="EKL109" s="96"/>
      <c r="EKM109" s="129"/>
      <c r="EKN109" s="100"/>
      <c r="EKO109" s="99"/>
      <c r="EKP109" s="100"/>
      <c r="EKQ109" s="99"/>
      <c r="EKR109" s="127"/>
      <c r="EKS109" s="128"/>
      <c r="EKT109" s="96"/>
      <c r="EKU109" s="129"/>
      <c r="EKV109" s="100"/>
      <c r="EKW109" s="99"/>
      <c r="EKX109" s="100"/>
      <c r="EKY109" s="99"/>
      <c r="EKZ109" s="127"/>
      <c r="ELA109" s="128"/>
      <c r="ELB109" s="96"/>
      <c r="ELC109" s="129"/>
      <c r="ELD109" s="100"/>
      <c r="ELE109" s="99"/>
      <c r="ELF109" s="100"/>
      <c r="ELG109" s="99"/>
      <c r="ELH109" s="127"/>
      <c r="ELI109" s="128"/>
      <c r="ELJ109" s="96"/>
      <c r="ELK109" s="129"/>
      <c r="ELL109" s="100"/>
      <c r="ELM109" s="99"/>
      <c r="ELN109" s="100"/>
      <c r="ELO109" s="99"/>
      <c r="ELP109" s="127"/>
      <c r="ELQ109" s="128"/>
      <c r="ELR109" s="96"/>
      <c r="ELS109" s="129"/>
      <c r="ELT109" s="100"/>
      <c r="ELU109" s="99"/>
      <c r="ELV109" s="100"/>
      <c r="ELW109" s="99"/>
      <c r="ELX109" s="127"/>
      <c r="ELY109" s="128"/>
      <c r="ELZ109" s="96"/>
      <c r="EMA109" s="129"/>
      <c r="EMB109" s="100"/>
      <c r="EMC109" s="99"/>
      <c r="EMD109" s="100"/>
      <c r="EME109" s="99"/>
      <c r="EMF109" s="127"/>
      <c r="EMG109" s="128"/>
      <c r="EMH109" s="96"/>
      <c r="EMI109" s="129"/>
      <c r="EMJ109" s="100"/>
      <c r="EMK109" s="99"/>
      <c r="EML109" s="100"/>
      <c r="EMM109" s="99"/>
      <c r="EMN109" s="127"/>
      <c r="EMO109" s="128"/>
      <c r="EMP109" s="96"/>
      <c r="EMQ109" s="129"/>
      <c r="EMR109" s="100"/>
      <c r="EMS109" s="99"/>
      <c r="EMT109" s="100"/>
      <c r="EMU109" s="99"/>
      <c r="EMV109" s="127"/>
      <c r="EMW109" s="128"/>
      <c r="EMX109" s="96"/>
      <c r="EMY109" s="129"/>
      <c r="EMZ109" s="100"/>
      <c r="ENA109" s="99"/>
      <c r="ENB109" s="100"/>
      <c r="ENC109" s="99"/>
      <c r="END109" s="127"/>
      <c r="ENE109" s="128"/>
      <c r="ENF109" s="96"/>
      <c r="ENG109" s="129"/>
      <c r="ENH109" s="100"/>
      <c r="ENI109" s="99"/>
      <c r="ENJ109" s="100"/>
      <c r="ENK109" s="99"/>
      <c r="ENL109" s="127"/>
      <c r="ENM109" s="128"/>
      <c r="ENN109" s="96"/>
      <c r="ENO109" s="129"/>
      <c r="ENP109" s="100"/>
      <c r="ENQ109" s="99"/>
      <c r="ENR109" s="100"/>
      <c r="ENS109" s="99"/>
      <c r="ENT109" s="127"/>
      <c r="ENU109" s="128"/>
      <c r="ENV109" s="96"/>
      <c r="ENW109" s="129"/>
      <c r="ENX109" s="100"/>
      <c r="ENY109" s="99"/>
      <c r="ENZ109" s="100"/>
      <c r="EOA109" s="99"/>
      <c r="EOB109" s="127"/>
      <c r="EOC109" s="128"/>
      <c r="EOD109" s="96"/>
      <c r="EOE109" s="129"/>
      <c r="EOF109" s="100"/>
      <c r="EOG109" s="99"/>
      <c r="EOH109" s="100"/>
      <c r="EOI109" s="99"/>
      <c r="EOJ109" s="127"/>
      <c r="EOK109" s="128"/>
      <c r="EOL109" s="96"/>
      <c r="EOM109" s="129"/>
      <c r="EON109" s="100"/>
      <c r="EOO109" s="99"/>
      <c r="EOP109" s="100"/>
      <c r="EOQ109" s="99"/>
      <c r="EOR109" s="127"/>
      <c r="EOS109" s="128"/>
      <c r="EOT109" s="96"/>
      <c r="EOU109" s="129"/>
      <c r="EOV109" s="100"/>
      <c r="EOW109" s="99"/>
      <c r="EOX109" s="100"/>
      <c r="EOY109" s="99"/>
      <c r="EOZ109" s="127"/>
      <c r="EPA109" s="128"/>
      <c r="EPB109" s="96"/>
      <c r="EPC109" s="129"/>
      <c r="EPD109" s="100"/>
      <c r="EPE109" s="99"/>
      <c r="EPF109" s="100"/>
      <c r="EPG109" s="99"/>
      <c r="EPH109" s="127"/>
      <c r="EPI109" s="128"/>
      <c r="EPJ109" s="96"/>
      <c r="EPK109" s="129"/>
      <c r="EPL109" s="100"/>
      <c r="EPM109" s="99"/>
      <c r="EPN109" s="100"/>
      <c r="EPO109" s="99"/>
      <c r="EPP109" s="127"/>
      <c r="EPQ109" s="128"/>
      <c r="EPR109" s="96"/>
      <c r="EPS109" s="129"/>
      <c r="EPT109" s="100"/>
      <c r="EPU109" s="99"/>
      <c r="EPV109" s="100"/>
      <c r="EPW109" s="99"/>
      <c r="EPX109" s="127"/>
      <c r="EPY109" s="128"/>
      <c r="EPZ109" s="96"/>
      <c r="EQA109" s="129"/>
      <c r="EQB109" s="100"/>
      <c r="EQC109" s="99"/>
      <c r="EQD109" s="100"/>
      <c r="EQE109" s="99"/>
      <c r="EQF109" s="127"/>
      <c r="EQG109" s="128"/>
      <c r="EQH109" s="96"/>
      <c r="EQI109" s="129"/>
      <c r="EQJ109" s="100"/>
      <c r="EQK109" s="99"/>
      <c r="EQL109" s="100"/>
      <c r="EQM109" s="99"/>
      <c r="EQN109" s="127"/>
      <c r="EQO109" s="128"/>
      <c r="EQP109" s="96"/>
      <c r="EQQ109" s="129"/>
      <c r="EQR109" s="100"/>
      <c r="EQS109" s="99"/>
      <c r="EQT109" s="100"/>
      <c r="EQU109" s="99"/>
      <c r="EQV109" s="127"/>
      <c r="EQW109" s="128"/>
      <c r="EQX109" s="96"/>
      <c r="EQY109" s="129"/>
      <c r="EQZ109" s="100"/>
      <c r="ERA109" s="99"/>
      <c r="ERB109" s="100"/>
      <c r="ERC109" s="99"/>
      <c r="ERD109" s="127"/>
      <c r="ERE109" s="128"/>
      <c r="ERF109" s="96"/>
      <c r="ERG109" s="129"/>
      <c r="ERH109" s="100"/>
      <c r="ERI109" s="99"/>
      <c r="ERJ109" s="100"/>
      <c r="ERK109" s="99"/>
      <c r="ERL109" s="127"/>
      <c r="ERM109" s="128"/>
      <c r="ERN109" s="96"/>
      <c r="ERO109" s="129"/>
      <c r="ERP109" s="100"/>
      <c r="ERQ109" s="99"/>
      <c r="ERR109" s="100"/>
      <c r="ERS109" s="99"/>
      <c r="ERT109" s="127"/>
      <c r="ERU109" s="128"/>
      <c r="ERV109" s="96"/>
      <c r="ERW109" s="129"/>
      <c r="ERX109" s="100"/>
      <c r="ERY109" s="99"/>
      <c r="ERZ109" s="100"/>
      <c r="ESA109" s="99"/>
      <c r="ESB109" s="127"/>
      <c r="ESC109" s="128"/>
      <c r="ESD109" s="96"/>
      <c r="ESE109" s="129"/>
      <c r="ESF109" s="100"/>
      <c r="ESG109" s="99"/>
      <c r="ESH109" s="100"/>
      <c r="ESI109" s="99"/>
      <c r="ESJ109" s="127"/>
      <c r="ESK109" s="128"/>
      <c r="ESL109" s="96"/>
      <c r="ESM109" s="129"/>
      <c r="ESN109" s="100"/>
      <c r="ESO109" s="99"/>
      <c r="ESP109" s="100"/>
      <c r="ESQ109" s="99"/>
      <c r="ESR109" s="127"/>
      <c r="ESS109" s="128"/>
      <c r="EST109" s="96"/>
      <c r="ESU109" s="129"/>
      <c r="ESV109" s="100"/>
      <c r="ESW109" s="99"/>
      <c r="ESX109" s="100"/>
      <c r="ESY109" s="99"/>
      <c r="ESZ109" s="127"/>
      <c r="ETA109" s="128"/>
      <c r="ETB109" s="96"/>
      <c r="ETC109" s="129"/>
      <c r="ETD109" s="100"/>
      <c r="ETE109" s="99"/>
      <c r="ETF109" s="100"/>
      <c r="ETG109" s="99"/>
      <c r="ETH109" s="127"/>
      <c r="ETI109" s="128"/>
      <c r="ETJ109" s="96"/>
      <c r="ETK109" s="129"/>
      <c r="ETL109" s="100"/>
      <c r="ETM109" s="99"/>
      <c r="ETN109" s="100"/>
      <c r="ETO109" s="99"/>
      <c r="ETP109" s="127"/>
      <c r="ETQ109" s="128"/>
      <c r="ETR109" s="96"/>
      <c r="ETS109" s="129"/>
      <c r="ETT109" s="100"/>
      <c r="ETU109" s="99"/>
      <c r="ETV109" s="100"/>
      <c r="ETW109" s="99"/>
      <c r="ETX109" s="127"/>
      <c r="ETY109" s="128"/>
      <c r="ETZ109" s="96"/>
      <c r="EUA109" s="129"/>
      <c r="EUB109" s="100"/>
      <c r="EUC109" s="99"/>
      <c r="EUD109" s="100"/>
      <c r="EUE109" s="99"/>
      <c r="EUF109" s="127"/>
      <c r="EUG109" s="128"/>
      <c r="EUH109" s="96"/>
      <c r="EUI109" s="129"/>
      <c r="EUJ109" s="100"/>
      <c r="EUK109" s="99"/>
      <c r="EUL109" s="100"/>
      <c r="EUM109" s="99"/>
      <c r="EUN109" s="127"/>
      <c r="EUO109" s="128"/>
      <c r="EUP109" s="96"/>
      <c r="EUQ109" s="129"/>
      <c r="EUR109" s="100"/>
      <c r="EUS109" s="99"/>
      <c r="EUT109" s="100"/>
      <c r="EUU109" s="99"/>
      <c r="EUV109" s="127"/>
      <c r="EUW109" s="128"/>
      <c r="EUX109" s="96"/>
      <c r="EUY109" s="129"/>
      <c r="EUZ109" s="100"/>
      <c r="EVA109" s="99"/>
      <c r="EVB109" s="100"/>
      <c r="EVC109" s="99"/>
      <c r="EVD109" s="127"/>
      <c r="EVE109" s="128"/>
      <c r="EVF109" s="96"/>
      <c r="EVG109" s="129"/>
      <c r="EVH109" s="100"/>
      <c r="EVI109" s="99"/>
      <c r="EVJ109" s="100"/>
      <c r="EVK109" s="99"/>
      <c r="EVL109" s="127"/>
      <c r="EVM109" s="128"/>
      <c r="EVN109" s="96"/>
      <c r="EVO109" s="129"/>
      <c r="EVP109" s="100"/>
      <c r="EVQ109" s="99"/>
      <c r="EVR109" s="100"/>
      <c r="EVS109" s="99"/>
      <c r="EVT109" s="127"/>
      <c r="EVU109" s="128"/>
      <c r="EVV109" s="96"/>
      <c r="EVW109" s="129"/>
      <c r="EVX109" s="100"/>
      <c r="EVY109" s="99"/>
      <c r="EVZ109" s="100"/>
      <c r="EWA109" s="99"/>
      <c r="EWB109" s="127"/>
      <c r="EWC109" s="128"/>
      <c r="EWD109" s="96"/>
      <c r="EWE109" s="129"/>
      <c r="EWF109" s="100"/>
      <c r="EWG109" s="99"/>
      <c r="EWH109" s="100"/>
      <c r="EWI109" s="99"/>
      <c r="EWJ109" s="127"/>
      <c r="EWK109" s="128"/>
      <c r="EWL109" s="96"/>
      <c r="EWM109" s="129"/>
      <c r="EWN109" s="100"/>
      <c r="EWO109" s="99"/>
      <c r="EWP109" s="100"/>
      <c r="EWQ109" s="99"/>
      <c r="EWR109" s="127"/>
      <c r="EWS109" s="128"/>
      <c r="EWT109" s="96"/>
      <c r="EWU109" s="129"/>
      <c r="EWV109" s="100"/>
      <c r="EWW109" s="99"/>
      <c r="EWX109" s="100"/>
      <c r="EWY109" s="99"/>
      <c r="EWZ109" s="127"/>
      <c r="EXA109" s="128"/>
      <c r="EXB109" s="96"/>
      <c r="EXC109" s="129"/>
      <c r="EXD109" s="100"/>
      <c r="EXE109" s="99"/>
      <c r="EXF109" s="100"/>
      <c r="EXG109" s="99"/>
      <c r="EXH109" s="127"/>
      <c r="EXI109" s="128"/>
      <c r="EXJ109" s="96"/>
      <c r="EXK109" s="129"/>
      <c r="EXL109" s="100"/>
      <c r="EXM109" s="99"/>
      <c r="EXN109" s="100"/>
      <c r="EXO109" s="99"/>
      <c r="EXP109" s="127"/>
      <c r="EXQ109" s="128"/>
      <c r="EXR109" s="96"/>
      <c r="EXS109" s="129"/>
      <c r="EXT109" s="100"/>
      <c r="EXU109" s="99"/>
      <c r="EXV109" s="100"/>
      <c r="EXW109" s="99"/>
      <c r="EXX109" s="127"/>
      <c r="EXY109" s="128"/>
      <c r="EXZ109" s="96"/>
      <c r="EYA109" s="129"/>
      <c r="EYB109" s="100"/>
      <c r="EYC109" s="99"/>
      <c r="EYD109" s="100"/>
      <c r="EYE109" s="99"/>
      <c r="EYF109" s="127"/>
      <c r="EYG109" s="128"/>
      <c r="EYH109" s="96"/>
      <c r="EYI109" s="129"/>
      <c r="EYJ109" s="100"/>
      <c r="EYK109" s="99"/>
      <c r="EYL109" s="100"/>
      <c r="EYM109" s="99"/>
      <c r="EYN109" s="127"/>
      <c r="EYO109" s="128"/>
      <c r="EYP109" s="96"/>
      <c r="EYQ109" s="129"/>
      <c r="EYR109" s="100"/>
      <c r="EYS109" s="99"/>
      <c r="EYT109" s="100"/>
      <c r="EYU109" s="99"/>
      <c r="EYV109" s="127"/>
      <c r="EYW109" s="128"/>
      <c r="EYX109" s="96"/>
      <c r="EYY109" s="129"/>
      <c r="EYZ109" s="100"/>
      <c r="EZA109" s="99"/>
      <c r="EZB109" s="100"/>
      <c r="EZC109" s="99"/>
      <c r="EZD109" s="127"/>
      <c r="EZE109" s="128"/>
      <c r="EZF109" s="96"/>
      <c r="EZG109" s="129"/>
      <c r="EZH109" s="100"/>
      <c r="EZI109" s="99"/>
      <c r="EZJ109" s="100"/>
      <c r="EZK109" s="99"/>
      <c r="EZL109" s="127"/>
      <c r="EZM109" s="128"/>
      <c r="EZN109" s="96"/>
      <c r="EZO109" s="129"/>
      <c r="EZP109" s="100"/>
      <c r="EZQ109" s="99"/>
      <c r="EZR109" s="100"/>
      <c r="EZS109" s="99"/>
      <c r="EZT109" s="127"/>
      <c r="EZU109" s="128"/>
      <c r="EZV109" s="96"/>
      <c r="EZW109" s="129"/>
      <c r="EZX109" s="100"/>
      <c r="EZY109" s="99"/>
      <c r="EZZ109" s="100"/>
      <c r="FAA109" s="99"/>
      <c r="FAB109" s="127"/>
      <c r="FAC109" s="128"/>
      <c r="FAD109" s="96"/>
      <c r="FAE109" s="129"/>
      <c r="FAF109" s="100"/>
      <c r="FAG109" s="99"/>
      <c r="FAH109" s="100"/>
      <c r="FAI109" s="99"/>
      <c r="FAJ109" s="127"/>
      <c r="FAK109" s="128"/>
      <c r="FAL109" s="96"/>
      <c r="FAM109" s="129"/>
      <c r="FAN109" s="100"/>
      <c r="FAO109" s="99"/>
      <c r="FAP109" s="100"/>
      <c r="FAQ109" s="99"/>
      <c r="FAR109" s="127"/>
      <c r="FAS109" s="128"/>
      <c r="FAT109" s="96"/>
      <c r="FAU109" s="129"/>
      <c r="FAV109" s="100"/>
      <c r="FAW109" s="99"/>
      <c r="FAX109" s="100"/>
      <c r="FAY109" s="99"/>
      <c r="FAZ109" s="127"/>
      <c r="FBA109" s="128"/>
      <c r="FBB109" s="96"/>
      <c r="FBC109" s="129"/>
      <c r="FBD109" s="100"/>
      <c r="FBE109" s="99"/>
      <c r="FBF109" s="100"/>
      <c r="FBG109" s="99"/>
      <c r="FBH109" s="127"/>
      <c r="FBI109" s="128"/>
      <c r="FBJ109" s="96"/>
      <c r="FBK109" s="129"/>
      <c r="FBL109" s="100"/>
      <c r="FBM109" s="99"/>
      <c r="FBN109" s="100"/>
      <c r="FBO109" s="99"/>
      <c r="FBP109" s="127"/>
      <c r="FBQ109" s="128"/>
      <c r="FBR109" s="96"/>
      <c r="FBS109" s="129"/>
      <c r="FBT109" s="100"/>
      <c r="FBU109" s="99"/>
      <c r="FBV109" s="100"/>
      <c r="FBW109" s="99"/>
      <c r="FBX109" s="127"/>
      <c r="FBY109" s="128"/>
      <c r="FBZ109" s="96"/>
      <c r="FCA109" s="129"/>
      <c r="FCB109" s="100"/>
      <c r="FCC109" s="99"/>
      <c r="FCD109" s="100"/>
      <c r="FCE109" s="99"/>
      <c r="FCF109" s="127"/>
      <c r="FCG109" s="128"/>
      <c r="FCH109" s="96"/>
      <c r="FCI109" s="129"/>
      <c r="FCJ109" s="100"/>
      <c r="FCK109" s="99"/>
      <c r="FCL109" s="100"/>
      <c r="FCM109" s="99"/>
      <c r="FCN109" s="127"/>
      <c r="FCO109" s="128"/>
      <c r="FCP109" s="96"/>
      <c r="FCQ109" s="129"/>
      <c r="FCR109" s="100"/>
      <c r="FCS109" s="99"/>
      <c r="FCT109" s="100"/>
      <c r="FCU109" s="99"/>
      <c r="FCV109" s="127"/>
      <c r="FCW109" s="128"/>
      <c r="FCX109" s="96"/>
      <c r="FCY109" s="129"/>
      <c r="FCZ109" s="100"/>
      <c r="FDA109" s="99"/>
      <c r="FDB109" s="100"/>
      <c r="FDC109" s="99"/>
      <c r="FDD109" s="127"/>
      <c r="FDE109" s="128"/>
      <c r="FDF109" s="96"/>
      <c r="FDG109" s="129"/>
      <c r="FDH109" s="100"/>
      <c r="FDI109" s="99"/>
      <c r="FDJ109" s="100"/>
      <c r="FDK109" s="99"/>
      <c r="FDL109" s="127"/>
      <c r="FDM109" s="128"/>
      <c r="FDN109" s="96"/>
      <c r="FDO109" s="129"/>
      <c r="FDP109" s="100"/>
      <c r="FDQ109" s="99"/>
      <c r="FDR109" s="100"/>
      <c r="FDS109" s="99"/>
      <c r="FDT109" s="127"/>
      <c r="FDU109" s="128"/>
      <c r="FDV109" s="96"/>
      <c r="FDW109" s="129"/>
      <c r="FDX109" s="100"/>
      <c r="FDY109" s="99"/>
      <c r="FDZ109" s="100"/>
      <c r="FEA109" s="99"/>
      <c r="FEB109" s="127"/>
      <c r="FEC109" s="128"/>
      <c r="FED109" s="96"/>
      <c r="FEE109" s="129"/>
      <c r="FEF109" s="100"/>
      <c r="FEG109" s="99"/>
      <c r="FEH109" s="100"/>
      <c r="FEI109" s="99"/>
      <c r="FEJ109" s="127"/>
      <c r="FEK109" s="128"/>
      <c r="FEL109" s="96"/>
      <c r="FEM109" s="129"/>
      <c r="FEN109" s="100"/>
      <c r="FEO109" s="99"/>
      <c r="FEP109" s="100"/>
      <c r="FEQ109" s="99"/>
      <c r="FER109" s="127"/>
      <c r="FES109" s="128"/>
      <c r="FET109" s="96"/>
      <c r="FEU109" s="129"/>
      <c r="FEV109" s="100"/>
      <c r="FEW109" s="99"/>
      <c r="FEX109" s="100"/>
      <c r="FEY109" s="99"/>
      <c r="FEZ109" s="127"/>
      <c r="FFA109" s="128"/>
      <c r="FFB109" s="96"/>
      <c r="FFC109" s="129"/>
      <c r="FFD109" s="100"/>
      <c r="FFE109" s="99"/>
      <c r="FFF109" s="100"/>
      <c r="FFG109" s="99"/>
      <c r="FFH109" s="127"/>
      <c r="FFI109" s="128"/>
      <c r="FFJ109" s="96"/>
      <c r="FFK109" s="129"/>
      <c r="FFL109" s="100"/>
      <c r="FFM109" s="99"/>
      <c r="FFN109" s="100"/>
      <c r="FFO109" s="99"/>
      <c r="FFP109" s="127"/>
      <c r="FFQ109" s="128"/>
      <c r="FFR109" s="96"/>
      <c r="FFS109" s="129"/>
      <c r="FFT109" s="100"/>
      <c r="FFU109" s="99"/>
      <c r="FFV109" s="100"/>
      <c r="FFW109" s="99"/>
      <c r="FFX109" s="127"/>
      <c r="FFY109" s="128"/>
      <c r="FFZ109" s="96"/>
      <c r="FGA109" s="129"/>
      <c r="FGB109" s="100"/>
      <c r="FGC109" s="99"/>
      <c r="FGD109" s="100"/>
      <c r="FGE109" s="99"/>
      <c r="FGF109" s="127"/>
      <c r="FGG109" s="128"/>
      <c r="FGH109" s="96"/>
      <c r="FGI109" s="129"/>
      <c r="FGJ109" s="100"/>
      <c r="FGK109" s="99"/>
      <c r="FGL109" s="100"/>
      <c r="FGM109" s="99"/>
      <c r="FGN109" s="127"/>
      <c r="FGO109" s="128"/>
      <c r="FGP109" s="96"/>
      <c r="FGQ109" s="129"/>
      <c r="FGR109" s="100"/>
      <c r="FGS109" s="99"/>
      <c r="FGT109" s="100"/>
      <c r="FGU109" s="99"/>
      <c r="FGV109" s="127"/>
      <c r="FGW109" s="128"/>
      <c r="FGX109" s="96"/>
      <c r="FGY109" s="129"/>
      <c r="FGZ109" s="100"/>
      <c r="FHA109" s="99"/>
      <c r="FHB109" s="100"/>
      <c r="FHC109" s="99"/>
      <c r="FHD109" s="127"/>
      <c r="FHE109" s="128"/>
      <c r="FHF109" s="96"/>
      <c r="FHG109" s="129"/>
      <c r="FHH109" s="100"/>
      <c r="FHI109" s="99"/>
      <c r="FHJ109" s="100"/>
      <c r="FHK109" s="99"/>
      <c r="FHL109" s="127"/>
      <c r="FHM109" s="128"/>
      <c r="FHN109" s="96"/>
      <c r="FHO109" s="129"/>
      <c r="FHP109" s="100"/>
      <c r="FHQ109" s="99"/>
      <c r="FHR109" s="100"/>
      <c r="FHS109" s="99"/>
      <c r="FHT109" s="127"/>
      <c r="FHU109" s="128"/>
      <c r="FHV109" s="96"/>
      <c r="FHW109" s="129"/>
      <c r="FHX109" s="100"/>
      <c r="FHY109" s="99"/>
      <c r="FHZ109" s="100"/>
      <c r="FIA109" s="99"/>
      <c r="FIB109" s="127"/>
      <c r="FIC109" s="128"/>
      <c r="FID109" s="96"/>
      <c r="FIE109" s="129"/>
      <c r="FIF109" s="100"/>
      <c r="FIG109" s="99"/>
      <c r="FIH109" s="100"/>
      <c r="FII109" s="99"/>
      <c r="FIJ109" s="127"/>
      <c r="FIK109" s="128"/>
      <c r="FIL109" s="96"/>
      <c r="FIM109" s="129"/>
      <c r="FIN109" s="100"/>
      <c r="FIO109" s="99"/>
      <c r="FIP109" s="100"/>
      <c r="FIQ109" s="99"/>
      <c r="FIR109" s="127"/>
      <c r="FIS109" s="128"/>
      <c r="FIT109" s="96"/>
      <c r="FIU109" s="129"/>
      <c r="FIV109" s="100"/>
      <c r="FIW109" s="99"/>
      <c r="FIX109" s="100"/>
      <c r="FIY109" s="99"/>
      <c r="FIZ109" s="127"/>
      <c r="FJA109" s="128"/>
      <c r="FJB109" s="96"/>
      <c r="FJC109" s="129"/>
      <c r="FJD109" s="100"/>
      <c r="FJE109" s="99"/>
      <c r="FJF109" s="100"/>
      <c r="FJG109" s="99"/>
      <c r="FJH109" s="127"/>
      <c r="FJI109" s="128"/>
      <c r="FJJ109" s="96"/>
      <c r="FJK109" s="129"/>
      <c r="FJL109" s="100"/>
      <c r="FJM109" s="99"/>
      <c r="FJN109" s="100"/>
      <c r="FJO109" s="99"/>
      <c r="FJP109" s="127"/>
      <c r="FJQ109" s="128"/>
      <c r="FJR109" s="96"/>
      <c r="FJS109" s="129"/>
      <c r="FJT109" s="100"/>
      <c r="FJU109" s="99"/>
      <c r="FJV109" s="100"/>
      <c r="FJW109" s="99"/>
      <c r="FJX109" s="127"/>
      <c r="FJY109" s="128"/>
      <c r="FJZ109" s="96"/>
      <c r="FKA109" s="129"/>
      <c r="FKB109" s="100"/>
      <c r="FKC109" s="99"/>
      <c r="FKD109" s="100"/>
      <c r="FKE109" s="99"/>
      <c r="FKF109" s="127"/>
      <c r="FKG109" s="128"/>
      <c r="FKH109" s="96"/>
      <c r="FKI109" s="129"/>
      <c r="FKJ109" s="100"/>
      <c r="FKK109" s="99"/>
      <c r="FKL109" s="100"/>
      <c r="FKM109" s="99"/>
      <c r="FKN109" s="127"/>
      <c r="FKO109" s="128"/>
      <c r="FKP109" s="96"/>
      <c r="FKQ109" s="129"/>
      <c r="FKR109" s="100"/>
      <c r="FKS109" s="99"/>
      <c r="FKT109" s="100"/>
      <c r="FKU109" s="99"/>
      <c r="FKV109" s="127"/>
      <c r="FKW109" s="128"/>
      <c r="FKX109" s="96"/>
      <c r="FKY109" s="129"/>
      <c r="FKZ109" s="100"/>
      <c r="FLA109" s="99"/>
      <c r="FLB109" s="100"/>
      <c r="FLC109" s="99"/>
      <c r="FLD109" s="127"/>
      <c r="FLE109" s="128"/>
      <c r="FLF109" s="96"/>
      <c r="FLG109" s="129"/>
      <c r="FLH109" s="100"/>
      <c r="FLI109" s="99"/>
      <c r="FLJ109" s="100"/>
      <c r="FLK109" s="99"/>
      <c r="FLL109" s="127"/>
      <c r="FLM109" s="128"/>
      <c r="FLN109" s="96"/>
      <c r="FLO109" s="129"/>
      <c r="FLP109" s="100"/>
      <c r="FLQ109" s="99"/>
      <c r="FLR109" s="100"/>
      <c r="FLS109" s="99"/>
      <c r="FLT109" s="127"/>
      <c r="FLU109" s="128"/>
      <c r="FLV109" s="96"/>
      <c r="FLW109" s="129"/>
      <c r="FLX109" s="100"/>
      <c r="FLY109" s="99"/>
      <c r="FLZ109" s="100"/>
      <c r="FMA109" s="99"/>
      <c r="FMB109" s="127"/>
      <c r="FMC109" s="128"/>
      <c r="FMD109" s="96"/>
      <c r="FME109" s="129"/>
      <c r="FMF109" s="100"/>
      <c r="FMG109" s="99"/>
      <c r="FMH109" s="100"/>
      <c r="FMI109" s="99"/>
      <c r="FMJ109" s="127"/>
      <c r="FMK109" s="128"/>
      <c r="FML109" s="96"/>
      <c r="FMM109" s="129"/>
      <c r="FMN109" s="100"/>
      <c r="FMO109" s="99"/>
      <c r="FMP109" s="100"/>
      <c r="FMQ109" s="99"/>
      <c r="FMR109" s="127"/>
      <c r="FMS109" s="128"/>
      <c r="FMT109" s="96"/>
      <c r="FMU109" s="129"/>
      <c r="FMV109" s="100"/>
      <c r="FMW109" s="99"/>
      <c r="FMX109" s="100"/>
      <c r="FMY109" s="99"/>
      <c r="FMZ109" s="127"/>
      <c r="FNA109" s="128"/>
      <c r="FNB109" s="96"/>
      <c r="FNC109" s="129"/>
      <c r="FND109" s="100"/>
      <c r="FNE109" s="99"/>
      <c r="FNF109" s="100"/>
      <c r="FNG109" s="99"/>
      <c r="FNH109" s="127"/>
      <c r="FNI109" s="128"/>
      <c r="FNJ109" s="96"/>
      <c r="FNK109" s="129"/>
      <c r="FNL109" s="100"/>
      <c r="FNM109" s="99"/>
      <c r="FNN109" s="100"/>
      <c r="FNO109" s="99"/>
      <c r="FNP109" s="127"/>
      <c r="FNQ109" s="128"/>
      <c r="FNR109" s="96"/>
      <c r="FNS109" s="129"/>
      <c r="FNT109" s="100"/>
      <c r="FNU109" s="99"/>
      <c r="FNV109" s="100"/>
      <c r="FNW109" s="99"/>
      <c r="FNX109" s="127"/>
      <c r="FNY109" s="128"/>
      <c r="FNZ109" s="96"/>
      <c r="FOA109" s="129"/>
      <c r="FOB109" s="100"/>
      <c r="FOC109" s="99"/>
      <c r="FOD109" s="100"/>
      <c r="FOE109" s="99"/>
      <c r="FOF109" s="127"/>
      <c r="FOG109" s="128"/>
      <c r="FOH109" s="96"/>
      <c r="FOI109" s="129"/>
      <c r="FOJ109" s="100"/>
      <c r="FOK109" s="99"/>
      <c r="FOL109" s="100"/>
      <c r="FOM109" s="99"/>
      <c r="FON109" s="127"/>
      <c r="FOO109" s="128"/>
      <c r="FOP109" s="96"/>
      <c r="FOQ109" s="129"/>
      <c r="FOR109" s="100"/>
      <c r="FOS109" s="99"/>
      <c r="FOT109" s="100"/>
      <c r="FOU109" s="99"/>
      <c r="FOV109" s="127"/>
      <c r="FOW109" s="128"/>
      <c r="FOX109" s="96"/>
      <c r="FOY109" s="129"/>
      <c r="FOZ109" s="100"/>
      <c r="FPA109" s="99"/>
      <c r="FPB109" s="100"/>
      <c r="FPC109" s="99"/>
      <c r="FPD109" s="127"/>
      <c r="FPE109" s="128"/>
      <c r="FPF109" s="96"/>
      <c r="FPG109" s="129"/>
      <c r="FPH109" s="100"/>
      <c r="FPI109" s="99"/>
      <c r="FPJ109" s="100"/>
      <c r="FPK109" s="99"/>
      <c r="FPL109" s="127"/>
      <c r="FPM109" s="128"/>
      <c r="FPN109" s="96"/>
      <c r="FPO109" s="129"/>
      <c r="FPP109" s="100"/>
      <c r="FPQ109" s="99"/>
      <c r="FPR109" s="100"/>
      <c r="FPS109" s="99"/>
      <c r="FPT109" s="127"/>
      <c r="FPU109" s="128"/>
      <c r="FPV109" s="96"/>
      <c r="FPW109" s="129"/>
      <c r="FPX109" s="100"/>
      <c r="FPY109" s="99"/>
      <c r="FPZ109" s="100"/>
      <c r="FQA109" s="99"/>
      <c r="FQB109" s="127"/>
      <c r="FQC109" s="128"/>
      <c r="FQD109" s="96"/>
      <c r="FQE109" s="129"/>
      <c r="FQF109" s="100"/>
      <c r="FQG109" s="99"/>
      <c r="FQH109" s="100"/>
      <c r="FQI109" s="99"/>
      <c r="FQJ109" s="127"/>
      <c r="FQK109" s="128"/>
      <c r="FQL109" s="96"/>
      <c r="FQM109" s="129"/>
      <c r="FQN109" s="100"/>
      <c r="FQO109" s="99"/>
      <c r="FQP109" s="100"/>
      <c r="FQQ109" s="99"/>
      <c r="FQR109" s="127"/>
      <c r="FQS109" s="128"/>
      <c r="FQT109" s="96"/>
      <c r="FQU109" s="129"/>
      <c r="FQV109" s="100"/>
      <c r="FQW109" s="99"/>
      <c r="FQX109" s="100"/>
      <c r="FQY109" s="99"/>
      <c r="FQZ109" s="127"/>
      <c r="FRA109" s="128"/>
      <c r="FRB109" s="96"/>
      <c r="FRC109" s="129"/>
      <c r="FRD109" s="100"/>
      <c r="FRE109" s="99"/>
      <c r="FRF109" s="100"/>
      <c r="FRG109" s="99"/>
      <c r="FRH109" s="127"/>
      <c r="FRI109" s="128"/>
      <c r="FRJ109" s="96"/>
      <c r="FRK109" s="129"/>
      <c r="FRL109" s="100"/>
      <c r="FRM109" s="99"/>
      <c r="FRN109" s="100"/>
      <c r="FRO109" s="99"/>
      <c r="FRP109" s="127"/>
      <c r="FRQ109" s="128"/>
      <c r="FRR109" s="96"/>
      <c r="FRS109" s="129"/>
      <c r="FRT109" s="100"/>
      <c r="FRU109" s="99"/>
      <c r="FRV109" s="100"/>
      <c r="FRW109" s="99"/>
      <c r="FRX109" s="127"/>
      <c r="FRY109" s="128"/>
      <c r="FRZ109" s="96"/>
      <c r="FSA109" s="129"/>
      <c r="FSB109" s="100"/>
      <c r="FSC109" s="99"/>
      <c r="FSD109" s="100"/>
      <c r="FSE109" s="99"/>
      <c r="FSF109" s="127"/>
      <c r="FSG109" s="128"/>
      <c r="FSH109" s="96"/>
      <c r="FSI109" s="129"/>
      <c r="FSJ109" s="100"/>
      <c r="FSK109" s="99"/>
      <c r="FSL109" s="100"/>
      <c r="FSM109" s="99"/>
      <c r="FSN109" s="127"/>
      <c r="FSO109" s="128"/>
      <c r="FSP109" s="96"/>
      <c r="FSQ109" s="129"/>
      <c r="FSR109" s="100"/>
      <c r="FSS109" s="99"/>
      <c r="FST109" s="100"/>
      <c r="FSU109" s="99"/>
      <c r="FSV109" s="127"/>
      <c r="FSW109" s="128"/>
      <c r="FSX109" s="96"/>
      <c r="FSY109" s="129"/>
      <c r="FSZ109" s="100"/>
      <c r="FTA109" s="99"/>
      <c r="FTB109" s="100"/>
      <c r="FTC109" s="99"/>
      <c r="FTD109" s="127"/>
      <c r="FTE109" s="128"/>
      <c r="FTF109" s="96"/>
      <c r="FTG109" s="129"/>
      <c r="FTH109" s="100"/>
      <c r="FTI109" s="99"/>
      <c r="FTJ109" s="100"/>
      <c r="FTK109" s="99"/>
      <c r="FTL109" s="127"/>
      <c r="FTM109" s="128"/>
      <c r="FTN109" s="96"/>
      <c r="FTO109" s="129"/>
      <c r="FTP109" s="100"/>
      <c r="FTQ109" s="99"/>
      <c r="FTR109" s="100"/>
      <c r="FTS109" s="99"/>
      <c r="FTT109" s="127"/>
      <c r="FTU109" s="128"/>
      <c r="FTV109" s="96"/>
      <c r="FTW109" s="129"/>
      <c r="FTX109" s="100"/>
      <c r="FTY109" s="99"/>
      <c r="FTZ109" s="100"/>
      <c r="FUA109" s="99"/>
      <c r="FUB109" s="127"/>
      <c r="FUC109" s="128"/>
      <c r="FUD109" s="96"/>
      <c r="FUE109" s="129"/>
      <c r="FUF109" s="100"/>
      <c r="FUG109" s="99"/>
      <c r="FUH109" s="100"/>
      <c r="FUI109" s="99"/>
      <c r="FUJ109" s="127"/>
      <c r="FUK109" s="128"/>
      <c r="FUL109" s="96"/>
      <c r="FUM109" s="129"/>
      <c r="FUN109" s="100"/>
      <c r="FUO109" s="99"/>
      <c r="FUP109" s="100"/>
      <c r="FUQ109" s="99"/>
      <c r="FUR109" s="127"/>
      <c r="FUS109" s="128"/>
      <c r="FUT109" s="96"/>
      <c r="FUU109" s="129"/>
      <c r="FUV109" s="100"/>
      <c r="FUW109" s="99"/>
      <c r="FUX109" s="100"/>
      <c r="FUY109" s="99"/>
      <c r="FUZ109" s="127"/>
      <c r="FVA109" s="128"/>
      <c r="FVB109" s="96"/>
      <c r="FVC109" s="129"/>
      <c r="FVD109" s="100"/>
      <c r="FVE109" s="99"/>
      <c r="FVF109" s="100"/>
      <c r="FVG109" s="99"/>
      <c r="FVH109" s="127"/>
      <c r="FVI109" s="128"/>
      <c r="FVJ109" s="96"/>
      <c r="FVK109" s="129"/>
      <c r="FVL109" s="100"/>
      <c r="FVM109" s="99"/>
      <c r="FVN109" s="100"/>
      <c r="FVO109" s="99"/>
      <c r="FVP109" s="127"/>
      <c r="FVQ109" s="128"/>
      <c r="FVR109" s="96"/>
      <c r="FVS109" s="129"/>
      <c r="FVT109" s="100"/>
      <c r="FVU109" s="99"/>
      <c r="FVV109" s="100"/>
      <c r="FVW109" s="99"/>
      <c r="FVX109" s="127"/>
      <c r="FVY109" s="128"/>
      <c r="FVZ109" s="96"/>
      <c r="FWA109" s="129"/>
      <c r="FWB109" s="100"/>
      <c r="FWC109" s="99"/>
      <c r="FWD109" s="100"/>
      <c r="FWE109" s="99"/>
      <c r="FWF109" s="127"/>
      <c r="FWG109" s="128"/>
      <c r="FWH109" s="96"/>
      <c r="FWI109" s="129"/>
      <c r="FWJ109" s="100"/>
      <c r="FWK109" s="99"/>
      <c r="FWL109" s="100"/>
      <c r="FWM109" s="99"/>
      <c r="FWN109" s="127"/>
      <c r="FWO109" s="128"/>
      <c r="FWP109" s="96"/>
      <c r="FWQ109" s="129"/>
      <c r="FWR109" s="100"/>
      <c r="FWS109" s="99"/>
      <c r="FWT109" s="100"/>
      <c r="FWU109" s="99"/>
      <c r="FWV109" s="127"/>
      <c r="FWW109" s="128"/>
      <c r="FWX109" s="96"/>
      <c r="FWY109" s="129"/>
      <c r="FWZ109" s="100"/>
      <c r="FXA109" s="99"/>
      <c r="FXB109" s="100"/>
      <c r="FXC109" s="99"/>
      <c r="FXD109" s="127"/>
      <c r="FXE109" s="128"/>
      <c r="FXF109" s="96"/>
      <c r="FXG109" s="129"/>
      <c r="FXH109" s="100"/>
      <c r="FXI109" s="99"/>
      <c r="FXJ109" s="100"/>
      <c r="FXK109" s="99"/>
      <c r="FXL109" s="127"/>
      <c r="FXM109" s="128"/>
      <c r="FXN109" s="96"/>
      <c r="FXO109" s="129"/>
      <c r="FXP109" s="100"/>
      <c r="FXQ109" s="99"/>
      <c r="FXR109" s="100"/>
      <c r="FXS109" s="99"/>
      <c r="FXT109" s="127"/>
      <c r="FXU109" s="128"/>
      <c r="FXV109" s="96"/>
      <c r="FXW109" s="129"/>
      <c r="FXX109" s="100"/>
      <c r="FXY109" s="99"/>
      <c r="FXZ109" s="100"/>
      <c r="FYA109" s="99"/>
      <c r="FYB109" s="127"/>
      <c r="FYC109" s="128"/>
      <c r="FYD109" s="96"/>
      <c r="FYE109" s="129"/>
      <c r="FYF109" s="100"/>
      <c r="FYG109" s="99"/>
      <c r="FYH109" s="100"/>
      <c r="FYI109" s="99"/>
      <c r="FYJ109" s="127"/>
      <c r="FYK109" s="128"/>
      <c r="FYL109" s="96"/>
      <c r="FYM109" s="129"/>
      <c r="FYN109" s="100"/>
      <c r="FYO109" s="99"/>
      <c r="FYP109" s="100"/>
      <c r="FYQ109" s="99"/>
      <c r="FYR109" s="127"/>
      <c r="FYS109" s="128"/>
      <c r="FYT109" s="96"/>
      <c r="FYU109" s="129"/>
      <c r="FYV109" s="100"/>
      <c r="FYW109" s="99"/>
      <c r="FYX109" s="100"/>
      <c r="FYY109" s="99"/>
      <c r="FYZ109" s="127"/>
      <c r="FZA109" s="128"/>
      <c r="FZB109" s="96"/>
      <c r="FZC109" s="129"/>
      <c r="FZD109" s="100"/>
      <c r="FZE109" s="99"/>
      <c r="FZF109" s="100"/>
      <c r="FZG109" s="99"/>
      <c r="FZH109" s="127"/>
      <c r="FZI109" s="128"/>
      <c r="FZJ109" s="96"/>
      <c r="FZK109" s="129"/>
      <c r="FZL109" s="100"/>
      <c r="FZM109" s="99"/>
      <c r="FZN109" s="100"/>
      <c r="FZO109" s="99"/>
      <c r="FZP109" s="127"/>
      <c r="FZQ109" s="128"/>
      <c r="FZR109" s="96"/>
      <c r="FZS109" s="129"/>
      <c r="FZT109" s="100"/>
      <c r="FZU109" s="99"/>
      <c r="FZV109" s="100"/>
      <c r="FZW109" s="99"/>
      <c r="FZX109" s="127"/>
      <c r="FZY109" s="128"/>
      <c r="FZZ109" s="96"/>
      <c r="GAA109" s="129"/>
      <c r="GAB109" s="100"/>
      <c r="GAC109" s="99"/>
      <c r="GAD109" s="100"/>
      <c r="GAE109" s="99"/>
      <c r="GAF109" s="127"/>
      <c r="GAG109" s="128"/>
      <c r="GAH109" s="96"/>
      <c r="GAI109" s="129"/>
      <c r="GAJ109" s="100"/>
      <c r="GAK109" s="99"/>
      <c r="GAL109" s="100"/>
      <c r="GAM109" s="99"/>
      <c r="GAN109" s="127"/>
      <c r="GAO109" s="128"/>
      <c r="GAP109" s="96"/>
      <c r="GAQ109" s="129"/>
      <c r="GAR109" s="100"/>
      <c r="GAS109" s="99"/>
      <c r="GAT109" s="100"/>
      <c r="GAU109" s="99"/>
      <c r="GAV109" s="127"/>
      <c r="GAW109" s="128"/>
      <c r="GAX109" s="96"/>
      <c r="GAY109" s="129"/>
      <c r="GAZ109" s="100"/>
      <c r="GBA109" s="99"/>
      <c r="GBB109" s="100"/>
      <c r="GBC109" s="99"/>
      <c r="GBD109" s="127"/>
      <c r="GBE109" s="128"/>
      <c r="GBF109" s="96"/>
      <c r="GBG109" s="129"/>
      <c r="GBH109" s="100"/>
      <c r="GBI109" s="99"/>
      <c r="GBJ109" s="100"/>
      <c r="GBK109" s="99"/>
      <c r="GBL109" s="127"/>
      <c r="GBM109" s="128"/>
      <c r="GBN109" s="96"/>
      <c r="GBO109" s="129"/>
      <c r="GBP109" s="100"/>
      <c r="GBQ109" s="99"/>
      <c r="GBR109" s="100"/>
      <c r="GBS109" s="99"/>
      <c r="GBT109" s="127"/>
      <c r="GBU109" s="128"/>
      <c r="GBV109" s="96"/>
      <c r="GBW109" s="129"/>
      <c r="GBX109" s="100"/>
      <c r="GBY109" s="99"/>
      <c r="GBZ109" s="100"/>
      <c r="GCA109" s="99"/>
      <c r="GCB109" s="127"/>
      <c r="GCC109" s="128"/>
      <c r="GCD109" s="96"/>
      <c r="GCE109" s="129"/>
      <c r="GCF109" s="100"/>
      <c r="GCG109" s="99"/>
      <c r="GCH109" s="100"/>
      <c r="GCI109" s="99"/>
      <c r="GCJ109" s="127"/>
      <c r="GCK109" s="128"/>
      <c r="GCL109" s="96"/>
      <c r="GCM109" s="129"/>
      <c r="GCN109" s="100"/>
      <c r="GCO109" s="99"/>
      <c r="GCP109" s="100"/>
      <c r="GCQ109" s="99"/>
      <c r="GCR109" s="127"/>
      <c r="GCS109" s="128"/>
      <c r="GCT109" s="96"/>
      <c r="GCU109" s="129"/>
      <c r="GCV109" s="100"/>
      <c r="GCW109" s="99"/>
      <c r="GCX109" s="100"/>
      <c r="GCY109" s="99"/>
      <c r="GCZ109" s="127"/>
      <c r="GDA109" s="128"/>
      <c r="GDB109" s="96"/>
      <c r="GDC109" s="129"/>
      <c r="GDD109" s="100"/>
      <c r="GDE109" s="99"/>
      <c r="GDF109" s="100"/>
      <c r="GDG109" s="99"/>
      <c r="GDH109" s="127"/>
      <c r="GDI109" s="128"/>
      <c r="GDJ109" s="96"/>
      <c r="GDK109" s="129"/>
      <c r="GDL109" s="100"/>
      <c r="GDM109" s="99"/>
      <c r="GDN109" s="100"/>
      <c r="GDO109" s="99"/>
      <c r="GDP109" s="127"/>
      <c r="GDQ109" s="128"/>
      <c r="GDR109" s="96"/>
      <c r="GDS109" s="129"/>
      <c r="GDT109" s="100"/>
      <c r="GDU109" s="99"/>
      <c r="GDV109" s="100"/>
      <c r="GDW109" s="99"/>
      <c r="GDX109" s="127"/>
      <c r="GDY109" s="128"/>
      <c r="GDZ109" s="96"/>
      <c r="GEA109" s="129"/>
      <c r="GEB109" s="100"/>
      <c r="GEC109" s="99"/>
      <c r="GED109" s="100"/>
      <c r="GEE109" s="99"/>
      <c r="GEF109" s="127"/>
      <c r="GEG109" s="128"/>
      <c r="GEH109" s="96"/>
      <c r="GEI109" s="129"/>
      <c r="GEJ109" s="100"/>
      <c r="GEK109" s="99"/>
      <c r="GEL109" s="100"/>
      <c r="GEM109" s="99"/>
      <c r="GEN109" s="127"/>
      <c r="GEO109" s="128"/>
      <c r="GEP109" s="96"/>
      <c r="GEQ109" s="129"/>
      <c r="GER109" s="100"/>
      <c r="GES109" s="99"/>
      <c r="GET109" s="100"/>
      <c r="GEU109" s="99"/>
      <c r="GEV109" s="127"/>
      <c r="GEW109" s="128"/>
      <c r="GEX109" s="96"/>
      <c r="GEY109" s="129"/>
      <c r="GEZ109" s="100"/>
      <c r="GFA109" s="99"/>
      <c r="GFB109" s="100"/>
      <c r="GFC109" s="99"/>
      <c r="GFD109" s="127"/>
      <c r="GFE109" s="128"/>
      <c r="GFF109" s="96"/>
      <c r="GFG109" s="129"/>
      <c r="GFH109" s="100"/>
      <c r="GFI109" s="99"/>
      <c r="GFJ109" s="100"/>
      <c r="GFK109" s="99"/>
      <c r="GFL109" s="127"/>
      <c r="GFM109" s="128"/>
      <c r="GFN109" s="96"/>
      <c r="GFO109" s="129"/>
      <c r="GFP109" s="100"/>
      <c r="GFQ109" s="99"/>
      <c r="GFR109" s="100"/>
      <c r="GFS109" s="99"/>
      <c r="GFT109" s="127"/>
      <c r="GFU109" s="128"/>
      <c r="GFV109" s="96"/>
      <c r="GFW109" s="129"/>
      <c r="GFX109" s="100"/>
      <c r="GFY109" s="99"/>
      <c r="GFZ109" s="100"/>
      <c r="GGA109" s="99"/>
      <c r="GGB109" s="127"/>
      <c r="GGC109" s="128"/>
      <c r="GGD109" s="96"/>
      <c r="GGE109" s="129"/>
      <c r="GGF109" s="100"/>
      <c r="GGG109" s="99"/>
      <c r="GGH109" s="100"/>
      <c r="GGI109" s="99"/>
      <c r="GGJ109" s="127"/>
      <c r="GGK109" s="128"/>
      <c r="GGL109" s="96"/>
      <c r="GGM109" s="129"/>
      <c r="GGN109" s="100"/>
      <c r="GGO109" s="99"/>
      <c r="GGP109" s="100"/>
      <c r="GGQ109" s="99"/>
      <c r="GGR109" s="127"/>
      <c r="GGS109" s="128"/>
      <c r="GGT109" s="96"/>
      <c r="GGU109" s="129"/>
      <c r="GGV109" s="100"/>
      <c r="GGW109" s="99"/>
      <c r="GGX109" s="100"/>
      <c r="GGY109" s="99"/>
      <c r="GGZ109" s="127"/>
      <c r="GHA109" s="128"/>
      <c r="GHB109" s="96"/>
      <c r="GHC109" s="129"/>
      <c r="GHD109" s="100"/>
      <c r="GHE109" s="99"/>
      <c r="GHF109" s="100"/>
      <c r="GHG109" s="99"/>
      <c r="GHH109" s="127"/>
      <c r="GHI109" s="128"/>
      <c r="GHJ109" s="96"/>
      <c r="GHK109" s="129"/>
      <c r="GHL109" s="100"/>
      <c r="GHM109" s="99"/>
      <c r="GHN109" s="100"/>
      <c r="GHO109" s="99"/>
      <c r="GHP109" s="127"/>
      <c r="GHQ109" s="128"/>
      <c r="GHR109" s="96"/>
      <c r="GHS109" s="129"/>
      <c r="GHT109" s="100"/>
      <c r="GHU109" s="99"/>
      <c r="GHV109" s="100"/>
      <c r="GHW109" s="99"/>
      <c r="GHX109" s="127"/>
      <c r="GHY109" s="128"/>
      <c r="GHZ109" s="96"/>
      <c r="GIA109" s="129"/>
      <c r="GIB109" s="100"/>
      <c r="GIC109" s="99"/>
      <c r="GID109" s="100"/>
      <c r="GIE109" s="99"/>
      <c r="GIF109" s="127"/>
      <c r="GIG109" s="128"/>
      <c r="GIH109" s="96"/>
      <c r="GII109" s="129"/>
      <c r="GIJ109" s="100"/>
      <c r="GIK109" s="99"/>
      <c r="GIL109" s="100"/>
      <c r="GIM109" s="99"/>
      <c r="GIN109" s="127"/>
      <c r="GIO109" s="128"/>
      <c r="GIP109" s="96"/>
      <c r="GIQ109" s="129"/>
      <c r="GIR109" s="100"/>
      <c r="GIS109" s="99"/>
      <c r="GIT109" s="100"/>
      <c r="GIU109" s="99"/>
      <c r="GIV109" s="127"/>
      <c r="GIW109" s="128"/>
      <c r="GIX109" s="96"/>
      <c r="GIY109" s="129"/>
      <c r="GIZ109" s="100"/>
      <c r="GJA109" s="99"/>
      <c r="GJB109" s="100"/>
      <c r="GJC109" s="99"/>
      <c r="GJD109" s="127"/>
      <c r="GJE109" s="128"/>
      <c r="GJF109" s="96"/>
      <c r="GJG109" s="129"/>
      <c r="GJH109" s="100"/>
      <c r="GJI109" s="99"/>
      <c r="GJJ109" s="100"/>
      <c r="GJK109" s="99"/>
      <c r="GJL109" s="127"/>
      <c r="GJM109" s="128"/>
      <c r="GJN109" s="96"/>
      <c r="GJO109" s="129"/>
      <c r="GJP109" s="100"/>
      <c r="GJQ109" s="99"/>
      <c r="GJR109" s="100"/>
      <c r="GJS109" s="99"/>
      <c r="GJT109" s="127"/>
      <c r="GJU109" s="128"/>
      <c r="GJV109" s="96"/>
      <c r="GJW109" s="129"/>
      <c r="GJX109" s="100"/>
      <c r="GJY109" s="99"/>
      <c r="GJZ109" s="100"/>
      <c r="GKA109" s="99"/>
      <c r="GKB109" s="127"/>
      <c r="GKC109" s="128"/>
      <c r="GKD109" s="96"/>
      <c r="GKE109" s="129"/>
      <c r="GKF109" s="100"/>
      <c r="GKG109" s="99"/>
      <c r="GKH109" s="100"/>
      <c r="GKI109" s="99"/>
      <c r="GKJ109" s="127"/>
      <c r="GKK109" s="128"/>
      <c r="GKL109" s="96"/>
      <c r="GKM109" s="129"/>
      <c r="GKN109" s="100"/>
      <c r="GKO109" s="99"/>
      <c r="GKP109" s="100"/>
      <c r="GKQ109" s="99"/>
      <c r="GKR109" s="127"/>
      <c r="GKS109" s="128"/>
      <c r="GKT109" s="96"/>
      <c r="GKU109" s="129"/>
      <c r="GKV109" s="100"/>
      <c r="GKW109" s="99"/>
      <c r="GKX109" s="100"/>
      <c r="GKY109" s="99"/>
      <c r="GKZ109" s="127"/>
      <c r="GLA109" s="128"/>
      <c r="GLB109" s="96"/>
      <c r="GLC109" s="129"/>
      <c r="GLD109" s="100"/>
      <c r="GLE109" s="99"/>
      <c r="GLF109" s="100"/>
      <c r="GLG109" s="99"/>
      <c r="GLH109" s="127"/>
      <c r="GLI109" s="128"/>
      <c r="GLJ109" s="96"/>
      <c r="GLK109" s="129"/>
      <c r="GLL109" s="100"/>
      <c r="GLM109" s="99"/>
      <c r="GLN109" s="100"/>
      <c r="GLO109" s="99"/>
      <c r="GLP109" s="127"/>
      <c r="GLQ109" s="128"/>
      <c r="GLR109" s="96"/>
      <c r="GLS109" s="129"/>
      <c r="GLT109" s="100"/>
      <c r="GLU109" s="99"/>
      <c r="GLV109" s="100"/>
      <c r="GLW109" s="99"/>
      <c r="GLX109" s="127"/>
      <c r="GLY109" s="128"/>
      <c r="GLZ109" s="96"/>
      <c r="GMA109" s="129"/>
      <c r="GMB109" s="100"/>
      <c r="GMC109" s="99"/>
      <c r="GMD109" s="100"/>
      <c r="GME109" s="99"/>
      <c r="GMF109" s="127"/>
      <c r="GMG109" s="128"/>
      <c r="GMH109" s="96"/>
      <c r="GMI109" s="129"/>
      <c r="GMJ109" s="100"/>
      <c r="GMK109" s="99"/>
      <c r="GML109" s="100"/>
      <c r="GMM109" s="99"/>
      <c r="GMN109" s="127"/>
      <c r="GMO109" s="128"/>
      <c r="GMP109" s="96"/>
      <c r="GMQ109" s="129"/>
      <c r="GMR109" s="100"/>
      <c r="GMS109" s="99"/>
      <c r="GMT109" s="100"/>
      <c r="GMU109" s="99"/>
      <c r="GMV109" s="127"/>
      <c r="GMW109" s="128"/>
      <c r="GMX109" s="96"/>
      <c r="GMY109" s="129"/>
      <c r="GMZ109" s="100"/>
      <c r="GNA109" s="99"/>
      <c r="GNB109" s="100"/>
      <c r="GNC109" s="99"/>
      <c r="GND109" s="127"/>
      <c r="GNE109" s="128"/>
      <c r="GNF109" s="96"/>
      <c r="GNG109" s="129"/>
      <c r="GNH109" s="100"/>
      <c r="GNI109" s="99"/>
      <c r="GNJ109" s="100"/>
      <c r="GNK109" s="99"/>
      <c r="GNL109" s="127"/>
      <c r="GNM109" s="128"/>
      <c r="GNN109" s="96"/>
      <c r="GNO109" s="129"/>
      <c r="GNP109" s="100"/>
      <c r="GNQ109" s="99"/>
      <c r="GNR109" s="100"/>
      <c r="GNS109" s="99"/>
      <c r="GNT109" s="127"/>
      <c r="GNU109" s="128"/>
      <c r="GNV109" s="96"/>
      <c r="GNW109" s="129"/>
      <c r="GNX109" s="100"/>
      <c r="GNY109" s="99"/>
      <c r="GNZ109" s="100"/>
      <c r="GOA109" s="99"/>
      <c r="GOB109" s="127"/>
      <c r="GOC109" s="128"/>
      <c r="GOD109" s="96"/>
      <c r="GOE109" s="129"/>
      <c r="GOF109" s="100"/>
      <c r="GOG109" s="99"/>
      <c r="GOH109" s="100"/>
      <c r="GOI109" s="99"/>
      <c r="GOJ109" s="127"/>
      <c r="GOK109" s="128"/>
      <c r="GOL109" s="96"/>
      <c r="GOM109" s="129"/>
      <c r="GON109" s="100"/>
      <c r="GOO109" s="99"/>
      <c r="GOP109" s="100"/>
      <c r="GOQ109" s="99"/>
      <c r="GOR109" s="127"/>
      <c r="GOS109" s="128"/>
      <c r="GOT109" s="96"/>
      <c r="GOU109" s="129"/>
      <c r="GOV109" s="100"/>
      <c r="GOW109" s="99"/>
      <c r="GOX109" s="100"/>
      <c r="GOY109" s="99"/>
      <c r="GOZ109" s="127"/>
      <c r="GPA109" s="128"/>
      <c r="GPB109" s="96"/>
      <c r="GPC109" s="129"/>
      <c r="GPD109" s="100"/>
      <c r="GPE109" s="99"/>
      <c r="GPF109" s="100"/>
      <c r="GPG109" s="99"/>
      <c r="GPH109" s="127"/>
      <c r="GPI109" s="128"/>
      <c r="GPJ109" s="96"/>
      <c r="GPK109" s="129"/>
      <c r="GPL109" s="100"/>
      <c r="GPM109" s="99"/>
      <c r="GPN109" s="100"/>
      <c r="GPO109" s="99"/>
      <c r="GPP109" s="127"/>
      <c r="GPQ109" s="128"/>
      <c r="GPR109" s="96"/>
      <c r="GPS109" s="129"/>
      <c r="GPT109" s="100"/>
      <c r="GPU109" s="99"/>
      <c r="GPV109" s="100"/>
      <c r="GPW109" s="99"/>
      <c r="GPX109" s="127"/>
      <c r="GPY109" s="128"/>
      <c r="GPZ109" s="96"/>
      <c r="GQA109" s="129"/>
      <c r="GQB109" s="100"/>
      <c r="GQC109" s="99"/>
      <c r="GQD109" s="100"/>
      <c r="GQE109" s="99"/>
      <c r="GQF109" s="127"/>
      <c r="GQG109" s="128"/>
      <c r="GQH109" s="96"/>
      <c r="GQI109" s="129"/>
      <c r="GQJ109" s="100"/>
      <c r="GQK109" s="99"/>
      <c r="GQL109" s="100"/>
      <c r="GQM109" s="99"/>
      <c r="GQN109" s="127"/>
      <c r="GQO109" s="128"/>
      <c r="GQP109" s="96"/>
      <c r="GQQ109" s="129"/>
      <c r="GQR109" s="100"/>
      <c r="GQS109" s="99"/>
      <c r="GQT109" s="100"/>
      <c r="GQU109" s="99"/>
      <c r="GQV109" s="127"/>
      <c r="GQW109" s="128"/>
      <c r="GQX109" s="96"/>
      <c r="GQY109" s="129"/>
      <c r="GQZ109" s="100"/>
      <c r="GRA109" s="99"/>
      <c r="GRB109" s="100"/>
      <c r="GRC109" s="99"/>
      <c r="GRD109" s="127"/>
      <c r="GRE109" s="128"/>
      <c r="GRF109" s="96"/>
      <c r="GRG109" s="129"/>
      <c r="GRH109" s="100"/>
      <c r="GRI109" s="99"/>
      <c r="GRJ109" s="100"/>
      <c r="GRK109" s="99"/>
      <c r="GRL109" s="127"/>
      <c r="GRM109" s="128"/>
      <c r="GRN109" s="96"/>
      <c r="GRO109" s="129"/>
      <c r="GRP109" s="100"/>
      <c r="GRQ109" s="99"/>
      <c r="GRR109" s="100"/>
      <c r="GRS109" s="99"/>
      <c r="GRT109" s="127"/>
      <c r="GRU109" s="128"/>
      <c r="GRV109" s="96"/>
      <c r="GRW109" s="129"/>
      <c r="GRX109" s="100"/>
      <c r="GRY109" s="99"/>
      <c r="GRZ109" s="100"/>
      <c r="GSA109" s="99"/>
      <c r="GSB109" s="127"/>
      <c r="GSC109" s="128"/>
      <c r="GSD109" s="96"/>
      <c r="GSE109" s="129"/>
      <c r="GSF109" s="100"/>
      <c r="GSG109" s="99"/>
      <c r="GSH109" s="100"/>
      <c r="GSI109" s="99"/>
      <c r="GSJ109" s="127"/>
      <c r="GSK109" s="128"/>
      <c r="GSL109" s="96"/>
      <c r="GSM109" s="129"/>
      <c r="GSN109" s="100"/>
      <c r="GSO109" s="99"/>
      <c r="GSP109" s="100"/>
      <c r="GSQ109" s="99"/>
      <c r="GSR109" s="127"/>
      <c r="GSS109" s="128"/>
      <c r="GST109" s="96"/>
      <c r="GSU109" s="129"/>
      <c r="GSV109" s="100"/>
      <c r="GSW109" s="99"/>
      <c r="GSX109" s="100"/>
      <c r="GSY109" s="99"/>
      <c r="GSZ109" s="127"/>
      <c r="GTA109" s="128"/>
      <c r="GTB109" s="96"/>
      <c r="GTC109" s="129"/>
      <c r="GTD109" s="100"/>
      <c r="GTE109" s="99"/>
      <c r="GTF109" s="100"/>
      <c r="GTG109" s="99"/>
      <c r="GTH109" s="127"/>
      <c r="GTI109" s="128"/>
      <c r="GTJ109" s="96"/>
      <c r="GTK109" s="129"/>
      <c r="GTL109" s="100"/>
      <c r="GTM109" s="99"/>
      <c r="GTN109" s="100"/>
      <c r="GTO109" s="99"/>
      <c r="GTP109" s="127"/>
      <c r="GTQ109" s="128"/>
      <c r="GTR109" s="96"/>
      <c r="GTS109" s="129"/>
      <c r="GTT109" s="100"/>
      <c r="GTU109" s="99"/>
      <c r="GTV109" s="100"/>
      <c r="GTW109" s="99"/>
      <c r="GTX109" s="127"/>
      <c r="GTY109" s="128"/>
      <c r="GTZ109" s="96"/>
      <c r="GUA109" s="129"/>
      <c r="GUB109" s="100"/>
      <c r="GUC109" s="99"/>
      <c r="GUD109" s="100"/>
      <c r="GUE109" s="99"/>
      <c r="GUF109" s="127"/>
      <c r="GUG109" s="128"/>
      <c r="GUH109" s="96"/>
      <c r="GUI109" s="129"/>
      <c r="GUJ109" s="100"/>
      <c r="GUK109" s="99"/>
      <c r="GUL109" s="100"/>
      <c r="GUM109" s="99"/>
      <c r="GUN109" s="127"/>
      <c r="GUO109" s="128"/>
      <c r="GUP109" s="96"/>
      <c r="GUQ109" s="129"/>
      <c r="GUR109" s="100"/>
      <c r="GUS109" s="99"/>
      <c r="GUT109" s="100"/>
      <c r="GUU109" s="99"/>
      <c r="GUV109" s="127"/>
      <c r="GUW109" s="128"/>
      <c r="GUX109" s="96"/>
      <c r="GUY109" s="129"/>
      <c r="GUZ109" s="100"/>
      <c r="GVA109" s="99"/>
      <c r="GVB109" s="100"/>
      <c r="GVC109" s="99"/>
      <c r="GVD109" s="127"/>
      <c r="GVE109" s="128"/>
      <c r="GVF109" s="96"/>
      <c r="GVG109" s="129"/>
      <c r="GVH109" s="100"/>
      <c r="GVI109" s="99"/>
      <c r="GVJ109" s="100"/>
      <c r="GVK109" s="99"/>
      <c r="GVL109" s="127"/>
      <c r="GVM109" s="128"/>
      <c r="GVN109" s="96"/>
      <c r="GVO109" s="129"/>
      <c r="GVP109" s="100"/>
      <c r="GVQ109" s="99"/>
      <c r="GVR109" s="100"/>
      <c r="GVS109" s="99"/>
      <c r="GVT109" s="127"/>
      <c r="GVU109" s="128"/>
      <c r="GVV109" s="96"/>
      <c r="GVW109" s="129"/>
      <c r="GVX109" s="100"/>
      <c r="GVY109" s="99"/>
      <c r="GVZ109" s="100"/>
      <c r="GWA109" s="99"/>
      <c r="GWB109" s="127"/>
      <c r="GWC109" s="128"/>
      <c r="GWD109" s="96"/>
      <c r="GWE109" s="129"/>
      <c r="GWF109" s="100"/>
      <c r="GWG109" s="99"/>
      <c r="GWH109" s="100"/>
      <c r="GWI109" s="99"/>
      <c r="GWJ109" s="127"/>
      <c r="GWK109" s="128"/>
      <c r="GWL109" s="96"/>
      <c r="GWM109" s="129"/>
      <c r="GWN109" s="100"/>
      <c r="GWO109" s="99"/>
      <c r="GWP109" s="100"/>
      <c r="GWQ109" s="99"/>
      <c r="GWR109" s="127"/>
      <c r="GWS109" s="128"/>
      <c r="GWT109" s="96"/>
      <c r="GWU109" s="129"/>
      <c r="GWV109" s="100"/>
      <c r="GWW109" s="99"/>
      <c r="GWX109" s="100"/>
      <c r="GWY109" s="99"/>
      <c r="GWZ109" s="127"/>
      <c r="GXA109" s="128"/>
      <c r="GXB109" s="96"/>
      <c r="GXC109" s="129"/>
      <c r="GXD109" s="100"/>
      <c r="GXE109" s="99"/>
      <c r="GXF109" s="100"/>
      <c r="GXG109" s="99"/>
      <c r="GXH109" s="127"/>
      <c r="GXI109" s="128"/>
      <c r="GXJ109" s="96"/>
      <c r="GXK109" s="129"/>
      <c r="GXL109" s="100"/>
      <c r="GXM109" s="99"/>
      <c r="GXN109" s="100"/>
      <c r="GXO109" s="99"/>
      <c r="GXP109" s="127"/>
      <c r="GXQ109" s="128"/>
      <c r="GXR109" s="96"/>
      <c r="GXS109" s="129"/>
      <c r="GXT109" s="100"/>
      <c r="GXU109" s="99"/>
      <c r="GXV109" s="100"/>
      <c r="GXW109" s="99"/>
      <c r="GXX109" s="127"/>
      <c r="GXY109" s="128"/>
      <c r="GXZ109" s="96"/>
      <c r="GYA109" s="129"/>
      <c r="GYB109" s="100"/>
      <c r="GYC109" s="99"/>
      <c r="GYD109" s="100"/>
      <c r="GYE109" s="99"/>
      <c r="GYF109" s="127"/>
      <c r="GYG109" s="128"/>
      <c r="GYH109" s="96"/>
      <c r="GYI109" s="129"/>
      <c r="GYJ109" s="100"/>
      <c r="GYK109" s="99"/>
      <c r="GYL109" s="100"/>
      <c r="GYM109" s="99"/>
      <c r="GYN109" s="127"/>
      <c r="GYO109" s="128"/>
      <c r="GYP109" s="96"/>
      <c r="GYQ109" s="129"/>
      <c r="GYR109" s="100"/>
      <c r="GYS109" s="99"/>
      <c r="GYT109" s="100"/>
      <c r="GYU109" s="99"/>
      <c r="GYV109" s="127"/>
      <c r="GYW109" s="128"/>
      <c r="GYX109" s="96"/>
      <c r="GYY109" s="129"/>
      <c r="GYZ109" s="100"/>
      <c r="GZA109" s="99"/>
      <c r="GZB109" s="100"/>
      <c r="GZC109" s="99"/>
      <c r="GZD109" s="127"/>
      <c r="GZE109" s="128"/>
      <c r="GZF109" s="96"/>
      <c r="GZG109" s="129"/>
      <c r="GZH109" s="100"/>
      <c r="GZI109" s="99"/>
      <c r="GZJ109" s="100"/>
      <c r="GZK109" s="99"/>
      <c r="GZL109" s="127"/>
      <c r="GZM109" s="128"/>
      <c r="GZN109" s="96"/>
      <c r="GZO109" s="129"/>
      <c r="GZP109" s="100"/>
      <c r="GZQ109" s="99"/>
      <c r="GZR109" s="100"/>
      <c r="GZS109" s="99"/>
      <c r="GZT109" s="127"/>
      <c r="GZU109" s="128"/>
      <c r="GZV109" s="96"/>
      <c r="GZW109" s="129"/>
      <c r="GZX109" s="100"/>
      <c r="GZY109" s="99"/>
      <c r="GZZ109" s="100"/>
      <c r="HAA109" s="99"/>
      <c r="HAB109" s="127"/>
      <c r="HAC109" s="128"/>
      <c r="HAD109" s="96"/>
      <c r="HAE109" s="129"/>
      <c r="HAF109" s="100"/>
      <c r="HAG109" s="99"/>
      <c r="HAH109" s="100"/>
      <c r="HAI109" s="99"/>
      <c r="HAJ109" s="127"/>
      <c r="HAK109" s="128"/>
      <c r="HAL109" s="96"/>
      <c r="HAM109" s="129"/>
      <c r="HAN109" s="100"/>
      <c r="HAO109" s="99"/>
      <c r="HAP109" s="100"/>
      <c r="HAQ109" s="99"/>
      <c r="HAR109" s="127"/>
      <c r="HAS109" s="128"/>
      <c r="HAT109" s="96"/>
      <c r="HAU109" s="129"/>
      <c r="HAV109" s="100"/>
      <c r="HAW109" s="99"/>
      <c r="HAX109" s="100"/>
      <c r="HAY109" s="99"/>
      <c r="HAZ109" s="127"/>
      <c r="HBA109" s="128"/>
      <c r="HBB109" s="96"/>
      <c r="HBC109" s="129"/>
      <c r="HBD109" s="100"/>
      <c r="HBE109" s="99"/>
      <c r="HBF109" s="100"/>
      <c r="HBG109" s="99"/>
      <c r="HBH109" s="127"/>
      <c r="HBI109" s="128"/>
      <c r="HBJ109" s="96"/>
      <c r="HBK109" s="129"/>
      <c r="HBL109" s="100"/>
      <c r="HBM109" s="99"/>
      <c r="HBN109" s="100"/>
      <c r="HBO109" s="99"/>
      <c r="HBP109" s="127"/>
      <c r="HBQ109" s="128"/>
      <c r="HBR109" s="96"/>
      <c r="HBS109" s="129"/>
      <c r="HBT109" s="100"/>
      <c r="HBU109" s="99"/>
      <c r="HBV109" s="100"/>
      <c r="HBW109" s="99"/>
      <c r="HBX109" s="127"/>
      <c r="HBY109" s="128"/>
      <c r="HBZ109" s="96"/>
      <c r="HCA109" s="129"/>
      <c r="HCB109" s="100"/>
      <c r="HCC109" s="99"/>
      <c r="HCD109" s="100"/>
      <c r="HCE109" s="99"/>
      <c r="HCF109" s="127"/>
      <c r="HCG109" s="128"/>
      <c r="HCH109" s="96"/>
      <c r="HCI109" s="129"/>
      <c r="HCJ109" s="100"/>
      <c r="HCK109" s="99"/>
      <c r="HCL109" s="100"/>
      <c r="HCM109" s="99"/>
      <c r="HCN109" s="127"/>
      <c r="HCO109" s="128"/>
      <c r="HCP109" s="96"/>
      <c r="HCQ109" s="129"/>
      <c r="HCR109" s="100"/>
      <c r="HCS109" s="99"/>
      <c r="HCT109" s="100"/>
      <c r="HCU109" s="99"/>
      <c r="HCV109" s="127"/>
      <c r="HCW109" s="128"/>
      <c r="HCX109" s="96"/>
      <c r="HCY109" s="129"/>
      <c r="HCZ109" s="100"/>
      <c r="HDA109" s="99"/>
      <c r="HDB109" s="100"/>
      <c r="HDC109" s="99"/>
      <c r="HDD109" s="127"/>
      <c r="HDE109" s="128"/>
      <c r="HDF109" s="96"/>
      <c r="HDG109" s="129"/>
      <c r="HDH109" s="100"/>
      <c r="HDI109" s="99"/>
      <c r="HDJ109" s="100"/>
      <c r="HDK109" s="99"/>
      <c r="HDL109" s="127"/>
      <c r="HDM109" s="128"/>
      <c r="HDN109" s="96"/>
      <c r="HDO109" s="129"/>
      <c r="HDP109" s="100"/>
      <c r="HDQ109" s="99"/>
      <c r="HDR109" s="100"/>
      <c r="HDS109" s="99"/>
      <c r="HDT109" s="127"/>
      <c r="HDU109" s="128"/>
      <c r="HDV109" s="96"/>
      <c r="HDW109" s="129"/>
      <c r="HDX109" s="100"/>
      <c r="HDY109" s="99"/>
      <c r="HDZ109" s="100"/>
      <c r="HEA109" s="99"/>
      <c r="HEB109" s="127"/>
      <c r="HEC109" s="128"/>
      <c r="HED109" s="96"/>
      <c r="HEE109" s="129"/>
      <c r="HEF109" s="100"/>
      <c r="HEG109" s="99"/>
      <c r="HEH109" s="100"/>
      <c r="HEI109" s="99"/>
      <c r="HEJ109" s="127"/>
      <c r="HEK109" s="128"/>
      <c r="HEL109" s="96"/>
      <c r="HEM109" s="129"/>
      <c r="HEN109" s="100"/>
      <c r="HEO109" s="99"/>
      <c r="HEP109" s="100"/>
      <c r="HEQ109" s="99"/>
      <c r="HER109" s="127"/>
      <c r="HES109" s="128"/>
      <c r="HET109" s="96"/>
      <c r="HEU109" s="129"/>
      <c r="HEV109" s="100"/>
      <c r="HEW109" s="99"/>
      <c r="HEX109" s="100"/>
      <c r="HEY109" s="99"/>
      <c r="HEZ109" s="127"/>
      <c r="HFA109" s="128"/>
      <c r="HFB109" s="96"/>
      <c r="HFC109" s="129"/>
      <c r="HFD109" s="100"/>
      <c r="HFE109" s="99"/>
      <c r="HFF109" s="100"/>
      <c r="HFG109" s="99"/>
      <c r="HFH109" s="127"/>
      <c r="HFI109" s="128"/>
      <c r="HFJ109" s="96"/>
      <c r="HFK109" s="129"/>
      <c r="HFL109" s="100"/>
      <c r="HFM109" s="99"/>
      <c r="HFN109" s="100"/>
      <c r="HFO109" s="99"/>
      <c r="HFP109" s="127"/>
      <c r="HFQ109" s="128"/>
      <c r="HFR109" s="96"/>
      <c r="HFS109" s="129"/>
      <c r="HFT109" s="100"/>
      <c r="HFU109" s="99"/>
      <c r="HFV109" s="100"/>
      <c r="HFW109" s="99"/>
      <c r="HFX109" s="127"/>
      <c r="HFY109" s="128"/>
      <c r="HFZ109" s="96"/>
      <c r="HGA109" s="129"/>
      <c r="HGB109" s="100"/>
      <c r="HGC109" s="99"/>
      <c r="HGD109" s="100"/>
      <c r="HGE109" s="99"/>
      <c r="HGF109" s="127"/>
      <c r="HGG109" s="128"/>
      <c r="HGH109" s="96"/>
      <c r="HGI109" s="129"/>
      <c r="HGJ109" s="100"/>
      <c r="HGK109" s="99"/>
      <c r="HGL109" s="100"/>
      <c r="HGM109" s="99"/>
      <c r="HGN109" s="127"/>
      <c r="HGO109" s="128"/>
      <c r="HGP109" s="96"/>
      <c r="HGQ109" s="129"/>
      <c r="HGR109" s="100"/>
      <c r="HGS109" s="99"/>
      <c r="HGT109" s="100"/>
      <c r="HGU109" s="99"/>
      <c r="HGV109" s="127"/>
      <c r="HGW109" s="128"/>
      <c r="HGX109" s="96"/>
      <c r="HGY109" s="129"/>
      <c r="HGZ109" s="100"/>
      <c r="HHA109" s="99"/>
      <c r="HHB109" s="100"/>
      <c r="HHC109" s="99"/>
      <c r="HHD109" s="127"/>
      <c r="HHE109" s="128"/>
      <c r="HHF109" s="96"/>
      <c r="HHG109" s="129"/>
      <c r="HHH109" s="100"/>
      <c r="HHI109" s="99"/>
      <c r="HHJ109" s="100"/>
      <c r="HHK109" s="99"/>
      <c r="HHL109" s="127"/>
      <c r="HHM109" s="128"/>
      <c r="HHN109" s="96"/>
      <c r="HHO109" s="129"/>
      <c r="HHP109" s="100"/>
      <c r="HHQ109" s="99"/>
      <c r="HHR109" s="100"/>
      <c r="HHS109" s="99"/>
      <c r="HHT109" s="127"/>
      <c r="HHU109" s="128"/>
      <c r="HHV109" s="96"/>
      <c r="HHW109" s="129"/>
      <c r="HHX109" s="100"/>
      <c r="HHY109" s="99"/>
      <c r="HHZ109" s="100"/>
      <c r="HIA109" s="99"/>
      <c r="HIB109" s="127"/>
      <c r="HIC109" s="128"/>
      <c r="HID109" s="96"/>
      <c r="HIE109" s="129"/>
      <c r="HIF109" s="100"/>
      <c r="HIG109" s="99"/>
      <c r="HIH109" s="100"/>
      <c r="HII109" s="99"/>
      <c r="HIJ109" s="127"/>
      <c r="HIK109" s="128"/>
      <c r="HIL109" s="96"/>
      <c r="HIM109" s="129"/>
      <c r="HIN109" s="100"/>
      <c r="HIO109" s="99"/>
      <c r="HIP109" s="100"/>
      <c r="HIQ109" s="99"/>
      <c r="HIR109" s="127"/>
      <c r="HIS109" s="128"/>
      <c r="HIT109" s="96"/>
      <c r="HIU109" s="129"/>
      <c r="HIV109" s="100"/>
      <c r="HIW109" s="99"/>
      <c r="HIX109" s="100"/>
      <c r="HIY109" s="99"/>
      <c r="HIZ109" s="127"/>
      <c r="HJA109" s="128"/>
      <c r="HJB109" s="96"/>
      <c r="HJC109" s="129"/>
      <c r="HJD109" s="100"/>
      <c r="HJE109" s="99"/>
      <c r="HJF109" s="100"/>
      <c r="HJG109" s="99"/>
      <c r="HJH109" s="127"/>
      <c r="HJI109" s="128"/>
      <c r="HJJ109" s="96"/>
      <c r="HJK109" s="129"/>
      <c r="HJL109" s="100"/>
      <c r="HJM109" s="99"/>
      <c r="HJN109" s="100"/>
      <c r="HJO109" s="99"/>
      <c r="HJP109" s="127"/>
      <c r="HJQ109" s="128"/>
      <c r="HJR109" s="96"/>
      <c r="HJS109" s="129"/>
      <c r="HJT109" s="100"/>
      <c r="HJU109" s="99"/>
      <c r="HJV109" s="100"/>
      <c r="HJW109" s="99"/>
      <c r="HJX109" s="127"/>
      <c r="HJY109" s="128"/>
      <c r="HJZ109" s="96"/>
      <c r="HKA109" s="129"/>
      <c r="HKB109" s="100"/>
      <c r="HKC109" s="99"/>
      <c r="HKD109" s="100"/>
      <c r="HKE109" s="99"/>
      <c r="HKF109" s="127"/>
      <c r="HKG109" s="128"/>
      <c r="HKH109" s="96"/>
      <c r="HKI109" s="129"/>
      <c r="HKJ109" s="100"/>
      <c r="HKK109" s="99"/>
      <c r="HKL109" s="100"/>
      <c r="HKM109" s="99"/>
      <c r="HKN109" s="127"/>
      <c r="HKO109" s="128"/>
      <c r="HKP109" s="96"/>
      <c r="HKQ109" s="129"/>
      <c r="HKR109" s="100"/>
      <c r="HKS109" s="99"/>
      <c r="HKT109" s="100"/>
      <c r="HKU109" s="99"/>
      <c r="HKV109" s="127"/>
      <c r="HKW109" s="128"/>
      <c r="HKX109" s="96"/>
      <c r="HKY109" s="129"/>
      <c r="HKZ109" s="100"/>
      <c r="HLA109" s="99"/>
      <c r="HLB109" s="100"/>
      <c r="HLC109" s="99"/>
      <c r="HLD109" s="127"/>
      <c r="HLE109" s="128"/>
      <c r="HLF109" s="96"/>
      <c r="HLG109" s="129"/>
      <c r="HLH109" s="100"/>
      <c r="HLI109" s="99"/>
      <c r="HLJ109" s="100"/>
      <c r="HLK109" s="99"/>
      <c r="HLL109" s="127"/>
      <c r="HLM109" s="128"/>
      <c r="HLN109" s="96"/>
      <c r="HLO109" s="129"/>
      <c r="HLP109" s="100"/>
      <c r="HLQ109" s="99"/>
      <c r="HLR109" s="100"/>
      <c r="HLS109" s="99"/>
      <c r="HLT109" s="127"/>
      <c r="HLU109" s="128"/>
      <c r="HLV109" s="96"/>
      <c r="HLW109" s="129"/>
      <c r="HLX109" s="100"/>
      <c r="HLY109" s="99"/>
      <c r="HLZ109" s="100"/>
      <c r="HMA109" s="99"/>
      <c r="HMB109" s="127"/>
      <c r="HMC109" s="128"/>
      <c r="HMD109" s="96"/>
      <c r="HME109" s="129"/>
      <c r="HMF109" s="100"/>
      <c r="HMG109" s="99"/>
      <c r="HMH109" s="100"/>
      <c r="HMI109" s="99"/>
      <c r="HMJ109" s="127"/>
      <c r="HMK109" s="128"/>
      <c r="HML109" s="96"/>
      <c r="HMM109" s="129"/>
      <c r="HMN109" s="100"/>
      <c r="HMO109" s="99"/>
      <c r="HMP109" s="100"/>
      <c r="HMQ109" s="99"/>
      <c r="HMR109" s="127"/>
      <c r="HMS109" s="128"/>
      <c r="HMT109" s="96"/>
      <c r="HMU109" s="129"/>
      <c r="HMV109" s="100"/>
      <c r="HMW109" s="99"/>
      <c r="HMX109" s="100"/>
      <c r="HMY109" s="99"/>
      <c r="HMZ109" s="127"/>
      <c r="HNA109" s="128"/>
      <c r="HNB109" s="96"/>
      <c r="HNC109" s="129"/>
      <c r="HND109" s="100"/>
      <c r="HNE109" s="99"/>
      <c r="HNF109" s="100"/>
      <c r="HNG109" s="99"/>
      <c r="HNH109" s="127"/>
      <c r="HNI109" s="128"/>
      <c r="HNJ109" s="96"/>
      <c r="HNK109" s="129"/>
      <c r="HNL109" s="100"/>
      <c r="HNM109" s="99"/>
      <c r="HNN109" s="100"/>
      <c r="HNO109" s="99"/>
      <c r="HNP109" s="127"/>
      <c r="HNQ109" s="128"/>
      <c r="HNR109" s="96"/>
      <c r="HNS109" s="129"/>
      <c r="HNT109" s="100"/>
      <c r="HNU109" s="99"/>
      <c r="HNV109" s="100"/>
      <c r="HNW109" s="99"/>
      <c r="HNX109" s="127"/>
      <c r="HNY109" s="128"/>
      <c r="HNZ109" s="96"/>
      <c r="HOA109" s="129"/>
      <c r="HOB109" s="100"/>
      <c r="HOC109" s="99"/>
      <c r="HOD109" s="100"/>
      <c r="HOE109" s="99"/>
      <c r="HOF109" s="127"/>
      <c r="HOG109" s="128"/>
      <c r="HOH109" s="96"/>
      <c r="HOI109" s="129"/>
      <c r="HOJ109" s="100"/>
      <c r="HOK109" s="99"/>
      <c r="HOL109" s="100"/>
      <c r="HOM109" s="99"/>
      <c r="HON109" s="127"/>
      <c r="HOO109" s="128"/>
      <c r="HOP109" s="96"/>
      <c r="HOQ109" s="129"/>
      <c r="HOR109" s="100"/>
      <c r="HOS109" s="99"/>
      <c r="HOT109" s="100"/>
      <c r="HOU109" s="99"/>
      <c r="HOV109" s="127"/>
      <c r="HOW109" s="128"/>
      <c r="HOX109" s="96"/>
      <c r="HOY109" s="129"/>
      <c r="HOZ109" s="100"/>
      <c r="HPA109" s="99"/>
      <c r="HPB109" s="100"/>
      <c r="HPC109" s="99"/>
      <c r="HPD109" s="127"/>
      <c r="HPE109" s="128"/>
      <c r="HPF109" s="96"/>
      <c r="HPG109" s="129"/>
      <c r="HPH109" s="100"/>
      <c r="HPI109" s="99"/>
      <c r="HPJ109" s="100"/>
      <c r="HPK109" s="99"/>
      <c r="HPL109" s="127"/>
      <c r="HPM109" s="128"/>
      <c r="HPN109" s="96"/>
      <c r="HPO109" s="129"/>
      <c r="HPP109" s="100"/>
      <c r="HPQ109" s="99"/>
      <c r="HPR109" s="100"/>
      <c r="HPS109" s="99"/>
      <c r="HPT109" s="127"/>
      <c r="HPU109" s="128"/>
      <c r="HPV109" s="96"/>
      <c r="HPW109" s="129"/>
      <c r="HPX109" s="100"/>
      <c r="HPY109" s="99"/>
      <c r="HPZ109" s="100"/>
      <c r="HQA109" s="99"/>
      <c r="HQB109" s="127"/>
      <c r="HQC109" s="128"/>
      <c r="HQD109" s="96"/>
      <c r="HQE109" s="129"/>
      <c r="HQF109" s="100"/>
      <c r="HQG109" s="99"/>
      <c r="HQH109" s="100"/>
      <c r="HQI109" s="99"/>
      <c r="HQJ109" s="127"/>
      <c r="HQK109" s="128"/>
      <c r="HQL109" s="96"/>
      <c r="HQM109" s="129"/>
      <c r="HQN109" s="100"/>
      <c r="HQO109" s="99"/>
      <c r="HQP109" s="100"/>
      <c r="HQQ109" s="99"/>
      <c r="HQR109" s="127"/>
      <c r="HQS109" s="128"/>
      <c r="HQT109" s="96"/>
      <c r="HQU109" s="129"/>
      <c r="HQV109" s="100"/>
      <c r="HQW109" s="99"/>
      <c r="HQX109" s="100"/>
      <c r="HQY109" s="99"/>
      <c r="HQZ109" s="127"/>
      <c r="HRA109" s="128"/>
      <c r="HRB109" s="96"/>
      <c r="HRC109" s="129"/>
      <c r="HRD109" s="100"/>
      <c r="HRE109" s="99"/>
      <c r="HRF109" s="100"/>
      <c r="HRG109" s="99"/>
      <c r="HRH109" s="127"/>
      <c r="HRI109" s="128"/>
      <c r="HRJ109" s="96"/>
      <c r="HRK109" s="129"/>
      <c r="HRL109" s="100"/>
      <c r="HRM109" s="99"/>
      <c r="HRN109" s="100"/>
      <c r="HRO109" s="99"/>
      <c r="HRP109" s="127"/>
      <c r="HRQ109" s="128"/>
      <c r="HRR109" s="96"/>
      <c r="HRS109" s="129"/>
      <c r="HRT109" s="100"/>
      <c r="HRU109" s="99"/>
      <c r="HRV109" s="100"/>
      <c r="HRW109" s="99"/>
      <c r="HRX109" s="127"/>
      <c r="HRY109" s="128"/>
      <c r="HRZ109" s="96"/>
      <c r="HSA109" s="129"/>
      <c r="HSB109" s="100"/>
      <c r="HSC109" s="99"/>
      <c r="HSD109" s="100"/>
      <c r="HSE109" s="99"/>
      <c r="HSF109" s="127"/>
      <c r="HSG109" s="128"/>
      <c r="HSH109" s="96"/>
      <c r="HSI109" s="129"/>
      <c r="HSJ109" s="100"/>
      <c r="HSK109" s="99"/>
      <c r="HSL109" s="100"/>
      <c r="HSM109" s="99"/>
      <c r="HSN109" s="127"/>
      <c r="HSO109" s="128"/>
      <c r="HSP109" s="96"/>
      <c r="HSQ109" s="129"/>
      <c r="HSR109" s="100"/>
      <c r="HSS109" s="99"/>
      <c r="HST109" s="100"/>
      <c r="HSU109" s="99"/>
      <c r="HSV109" s="127"/>
      <c r="HSW109" s="128"/>
      <c r="HSX109" s="96"/>
      <c r="HSY109" s="129"/>
      <c r="HSZ109" s="100"/>
      <c r="HTA109" s="99"/>
      <c r="HTB109" s="100"/>
      <c r="HTC109" s="99"/>
      <c r="HTD109" s="127"/>
      <c r="HTE109" s="128"/>
      <c r="HTF109" s="96"/>
      <c r="HTG109" s="129"/>
      <c r="HTH109" s="100"/>
      <c r="HTI109" s="99"/>
      <c r="HTJ109" s="100"/>
      <c r="HTK109" s="99"/>
      <c r="HTL109" s="127"/>
      <c r="HTM109" s="128"/>
      <c r="HTN109" s="96"/>
      <c r="HTO109" s="129"/>
      <c r="HTP109" s="100"/>
      <c r="HTQ109" s="99"/>
      <c r="HTR109" s="100"/>
      <c r="HTS109" s="99"/>
      <c r="HTT109" s="127"/>
      <c r="HTU109" s="128"/>
      <c r="HTV109" s="96"/>
      <c r="HTW109" s="129"/>
      <c r="HTX109" s="100"/>
      <c r="HTY109" s="99"/>
      <c r="HTZ109" s="100"/>
      <c r="HUA109" s="99"/>
      <c r="HUB109" s="127"/>
      <c r="HUC109" s="128"/>
      <c r="HUD109" s="96"/>
      <c r="HUE109" s="129"/>
      <c r="HUF109" s="100"/>
      <c r="HUG109" s="99"/>
      <c r="HUH109" s="100"/>
      <c r="HUI109" s="99"/>
      <c r="HUJ109" s="127"/>
      <c r="HUK109" s="128"/>
      <c r="HUL109" s="96"/>
      <c r="HUM109" s="129"/>
      <c r="HUN109" s="100"/>
      <c r="HUO109" s="99"/>
      <c r="HUP109" s="100"/>
      <c r="HUQ109" s="99"/>
      <c r="HUR109" s="127"/>
      <c r="HUS109" s="128"/>
      <c r="HUT109" s="96"/>
      <c r="HUU109" s="129"/>
      <c r="HUV109" s="100"/>
      <c r="HUW109" s="99"/>
      <c r="HUX109" s="100"/>
      <c r="HUY109" s="99"/>
      <c r="HUZ109" s="127"/>
      <c r="HVA109" s="128"/>
      <c r="HVB109" s="96"/>
      <c r="HVC109" s="129"/>
      <c r="HVD109" s="100"/>
      <c r="HVE109" s="99"/>
      <c r="HVF109" s="100"/>
      <c r="HVG109" s="99"/>
      <c r="HVH109" s="127"/>
      <c r="HVI109" s="128"/>
      <c r="HVJ109" s="96"/>
      <c r="HVK109" s="129"/>
      <c r="HVL109" s="100"/>
      <c r="HVM109" s="99"/>
      <c r="HVN109" s="100"/>
      <c r="HVO109" s="99"/>
      <c r="HVP109" s="127"/>
      <c r="HVQ109" s="128"/>
      <c r="HVR109" s="96"/>
      <c r="HVS109" s="129"/>
      <c r="HVT109" s="100"/>
      <c r="HVU109" s="99"/>
      <c r="HVV109" s="100"/>
      <c r="HVW109" s="99"/>
      <c r="HVX109" s="127"/>
      <c r="HVY109" s="128"/>
      <c r="HVZ109" s="96"/>
      <c r="HWA109" s="129"/>
      <c r="HWB109" s="100"/>
      <c r="HWC109" s="99"/>
      <c r="HWD109" s="100"/>
      <c r="HWE109" s="99"/>
      <c r="HWF109" s="127"/>
      <c r="HWG109" s="128"/>
      <c r="HWH109" s="96"/>
      <c r="HWI109" s="129"/>
      <c r="HWJ109" s="100"/>
      <c r="HWK109" s="99"/>
      <c r="HWL109" s="100"/>
      <c r="HWM109" s="99"/>
      <c r="HWN109" s="127"/>
      <c r="HWO109" s="128"/>
      <c r="HWP109" s="96"/>
      <c r="HWQ109" s="129"/>
      <c r="HWR109" s="100"/>
      <c r="HWS109" s="99"/>
      <c r="HWT109" s="100"/>
      <c r="HWU109" s="99"/>
      <c r="HWV109" s="127"/>
      <c r="HWW109" s="128"/>
      <c r="HWX109" s="96"/>
      <c r="HWY109" s="129"/>
      <c r="HWZ109" s="100"/>
      <c r="HXA109" s="99"/>
      <c r="HXB109" s="100"/>
      <c r="HXC109" s="99"/>
      <c r="HXD109" s="127"/>
      <c r="HXE109" s="128"/>
      <c r="HXF109" s="96"/>
      <c r="HXG109" s="129"/>
      <c r="HXH109" s="100"/>
      <c r="HXI109" s="99"/>
      <c r="HXJ109" s="100"/>
      <c r="HXK109" s="99"/>
      <c r="HXL109" s="127"/>
      <c r="HXM109" s="128"/>
      <c r="HXN109" s="96"/>
      <c r="HXO109" s="129"/>
      <c r="HXP109" s="100"/>
      <c r="HXQ109" s="99"/>
      <c r="HXR109" s="100"/>
      <c r="HXS109" s="99"/>
      <c r="HXT109" s="127"/>
      <c r="HXU109" s="128"/>
      <c r="HXV109" s="96"/>
      <c r="HXW109" s="129"/>
      <c r="HXX109" s="100"/>
      <c r="HXY109" s="99"/>
      <c r="HXZ109" s="100"/>
      <c r="HYA109" s="99"/>
      <c r="HYB109" s="127"/>
      <c r="HYC109" s="128"/>
      <c r="HYD109" s="96"/>
      <c r="HYE109" s="129"/>
      <c r="HYF109" s="100"/>
      <c r="HYG109" s="99"/>
      <c r="HYH109" s="100"/>
      <c r="HYI109" s="99"/>
      <c r="HYJ109" s="127"/>
      <c r="HYK109" s="128"/>
      <c r="HYL109" s="96"/>
      <c r="HYM109" s="129"/>
      <c r="HYN109" s="100"/>
      <c r="HYO109" s="99"/>
      <c r="HYP109" s="100"/>
      <c r="HYQ109" s="99"/>
      <c r="HYR109" s="127"/>
      <c r="HYS109" s="128"/>
      <c r="HYT109" s="96"/>
      <c r="HYU109" s="129"/>
      <c r="HYV109" s="100"/>
      <c r="HYW109" s="99"/>
      <c r="HYX109" s="100"/>
      <c r="HYY109" s="99"/>
      <c r="HYZ109" s="127"/>
      <c r="HZA109" s="128"/>
      <c r="HZB109" s="96"/>
      <c r="HZC109" s="129"/>
      <c r="HZD109" s="100"/>
      <c r="HZE109" s="99"/>
      <c r="HZF109" s="100"/>
      <c r="HZG109" s="99"/>
      <c r="HZH109" s="127"/>
      <c r="HZI109" s="128"/>
      <c r="HZJ109" s="96"/>
      <c r="HZK109" s="129"/>
      <c r="HZL109" s="100"/>
      <c r="HZM109" s="99"/>
      <c r="HZN109" s="100"/>
      <c r="HZO109" s="99"/>
      <c r="HZP109" s="127"/>
      <c r="HZQ109" s="128"/>
      <c r="HZR109" s="96"/>
      <c r="HZS109" s="129"/>
      <c r="HZT109" s="100"/>
      <c r="HZU109" s="99"/>
      <c r="HZV109" s="100"/>
      <c r="HZW109" s="99"/>
      <c r="HZX109" s="127"/>
      <c r="HZY109" s="128"/>
      <c r="HZZ109" s="96"/>
      <c r="IAA109" s="129"/>
      <c r="IAB109" s="100"/>
      <c r="IAC109" s="99"/>
      <c r="IAD109" s="100"/>
      <c r="IAE109" s="99"/>
      <c r="IAF109" s="127"/>
      <c r="IAG109" s="128"/>
      <c r="IAH109" s="96"/>
      <c r="IAI109" s="129"/>
      <c r="IAJ109" s="100"/>
      <c r="IAK109" s="99"/>
      <c r="IAL109" s="100"/>
      <c r="IAM109" s="99"/>
      <c r="IAN109" s="127"/>
      <c r="IAO109" s="128"/>
      <c r="IAP109" s="96"/>
      <c r="IAQ109" s="129"/>
      <c r="IAR109" s="100"/>
      <c r="IAS109" s="99"/>
      <c r="IAT109" s="100"/>
      <c r="IAU109" s="99"/>
      <c r="IAV109" s="127"/>
      <c r="IAW109" s="128"/>
      <c r="IAX109" s="96"/>
      <c r="IAY109" s="129"/>
      <c r="IAZ109" s="100"/>
      <c r="IBA109" s="99"/>
      <c r="IBB109" s="100"/>
      <c r="IBC109" s="99"/>
      <c r="IBD109" s="127"/>
      <c r="IBE109" s="128"/>
      <c r="IBF109" s="96"/>
      <c r="IBG109" s="129"/>
      <c r="IBH109" s="100"/>
      <c r="IBI109" s="99"/>
      <c r="IBJ109" s="100"/>
      <c r="IBK109" s="99"/>
      <c r="IBL109" s="127"/>
      <c r="IBM109" s="128"/>
      <c r="IBN109" s="96"/>
      <c r="IBO109" s="129"/>
      <c r="IBP109" s="100"/>
      <c r="IBQ109" s="99"/>
      <c r="IBR109" s="100"/>
      <c r="IBS109" s="99"/>
      <c r="IBT109" s="127"/>
      <c r="IBU109" s="128"/>
      <c r="IBV109" s="96"/>
      <c r="IBW109" s="129"/>
      <c r="IBX109" s="100"/>
      <c r="IBY109" s="99"/>
      <c r="IBZ109" s="100"/>
      <c r="ICA109" s="99"/>
      <c r="ICB109" s="127"/>
      <c r="ICC109" s="128"/>
      <c r="ICD109" s="96"/>
      <c r="ICE109" s="129"/>
      <c r="ICF109" s="100"/>
      <c r="ICG109" s="99"/>
      <c r="ICH109" s="100"/>
      <c r="ICI109" s="99"/>
      <c r="ICJ109" s="127"/>
      <c r="ICK109" s="128"/>
      <c r="ICL109" s="96"/>
      <c r="ICM109" s="129"/>
      <c r="ICN109" s="100"/>
      <c r="ICO109" s="99"/>
      <c r="ICP109" s="100"/>
      <c r="ICQ109" s="99"/>
      <c r="ICR109" s="127"/>
      <c r="ICS109" s="128"/>
      <c r="ICT109" s="96"/>
      <c r="ICU109" s="129"/>
      <c r="ICV109" s="100"/>
      <c r="ICW109" s="99"/>
      <c r="ICX109" s="100"/>
      <c r="ICY109" s="99"/>
      <c r="ICZ109" s="127"/>
      <c r="IDA109" s="128"/>
      <c r="IDB109" s="96"/>
      <c r="IDC109" s="129"/>
      <c r="IDD109" s="100"/>
      <c r="IDE109" s="99"/>
      <c r="IDF109" s="100"/>
      <c r="IDG109" s="99"/>
      <c r="IDH109" s="127"/>
      <c r="IDI109" s="128"/>
      <c r="IDJ109" s="96"/>
      <c r="IDK109" s="129"/>
      <c r="IDL109" s="100"/>
      <c r="IDM109" s="99"/>
      <c r="IDN109" s="100"/>
      <c r="IDO109" s="99"/>
      <c r="IDP109" s="127"/>
      <c r="IDQ109" s="128"/>
      <c r="IDR109" s="96"/>
      <c r="IDS109" s="129"/>
      <c r="IDT109" s="100"/>
      <c r="IDU109" s="99"/>
      <c r="IDV109" s="100"/>
      <c r="IDW109" s="99"/>
      <c r="IDX109" s="127"/>
      <c r="IDY109" s="128"/>
      <c r="IDZ109" s="96"/>
      <c r="IEA109" s="129"/>
      <c r="IEB109" s="100"/>
      <c r="IEC109" s="99"/>
      <c r="IED109" s="100"/>
      <c r="IEE109" s="99"/>
      <c r="IEF109" s="127"/>
      <c r="IEG109" s="128"/>
      <c r="IEH109" s="96"/>
      <c r="IEI109" s="129"/>
      <c r="IEJ109" s="100"/>
      <c r="IEK109" s="99"/>
      <c r="IEL109" s="100"/>
      <c r="IEM109" s="99"/>
      <c r="IEN109" s="127"/>
      <c r="IEO109" s="128"/>
      <c r="IEP109" s="96"/>
      <c r="IEQ109" s="129"/>
      <c r="IER109" s="100"/>
      <c r="IES109" s="99"/>
      <c r="IET109" s="100"/>
      <c r="IEU109" s="99"/>
      <c r="IEV109" s="127"/>
      <c r="IEW109" s="128"/>
      <c r="IEX109" s="96"/>
      <c r="IEY109" s="129"/>
      <c r="IEZ109" s="100"/>
      <c r="IFA109" s="99"/>
      <c r="IFB109" s="100"/>
      <c r="IFC109" s="99"/>
      <c r="IFD109" s="127"/>
      <c r="IFE109" s="128"/>
      <c r="IFF109" s="96"/>
      <c r="IFG109" s="129"/>
      <c r="IFH109" s="100"/>
      <c r="IFI109" s="99"/>
      <c r="IFJ109" s="100"/>
      <c r="IFK109" s="99"/>
      <c r="IFL109" s="127"/>
      <c r="IFM109" s="128"/>
      <c r="IFN109" s="96"/>
      <c r="IFO109" s="129"/>
      <c r="IFP109" s="100"/>
      <c r="IFQ109" s="99"/>
      <c r="IFR109" s="100"/>
      <c r="IFS109" s="99"/>
      <c r="IFT109" s="127"/>
      <c r="IFU109" s="128"/>
      <c r="IFV109" s="96"/>
      <c r="IFW109" s="129"/>
      <c r="IFX109" s="100"/>
      <c r="IFY109" s="99"/>
      <c r="IFZ109" s="100"/>
      <c r="IGA109" s="99"/>
      <c r="IGB109" s="127"/>
      <c r="IGC109" s="128"/>
      <c r="IGD109" s="96"/>
      <c r="IGE109" s="129"/>
      <c r="IGF109" s="100"/>
      <c r="IGG109" s="99"/>
      <c r="IGH109" s="100"/>
      <c r="IGI109" s="99"/>
      <c r="IGJ109" s="127"/>
      <c r="IGK109" s="128"/>
      <c r="IGL109" s="96"/>
      <c r="IGM109" s="129"/>
      <c r="IGN109" s="100"/>
      <c r="IGO109" s="99"/>
      <c r="IGP109" s="100"/>
      <c r="IGQ109" s="99"/>
      <c r="IGR109" s="127"/>
      <c r="IGS109" s="128"/>
      <c r="IGT109" s="96"/>
      <c r="IGU109" s="129"/>
      <c r="IGV109" s="100"/>
      <c r="IGW109" s="99"/>
      <c r="IGX109" s="100"/>
      <c r="IGY109" s="99"/>
      <c r="IGZ109" s="127"/>
      <c r="IHA109" s="128"/>
      <c r="IHB109" s="96"/>
      <c r="IHC109" s="129"/>
      <c r="IHD109" s="100"/>
      <c r="IHE109" s="99"/>
      <c r="IHF109" s="100"/>
      <c r="IHG109" s="99"/>
      <c r="IHH109" s="127"/>
      <c r="IHI109" s="128"/>
      <c r="IHJ109" s="96"/>
      <c r="IHK109" s="129"/>
      <c r="IHL109" s="100"/>
      <c r="IHM109" s="99"/>
      <c r="IHN109" s="100"/>
      <c r="IHO109" s="99"/>
      <c r="IHP109" s="127"/>
      <c r="IHQ109" s="128"/>
      <c r="IHR109" s="96"/>
      <c r="IHS109" s="129"/>
      <c r="IHT109" s="100"/>
      <c r="IHU109" s="99"/>
      <c r="IHV109" s="100"/>
      <c r="IHW109" s="99"/>
      <c r="IHX109" s="127"/>
      <c r="IHY109" s="128"/>
      <c r="IHZ109" s="96"/>
      <c r="IIA109" s="129"/>
      <c r="IIB109" s="100"/>
      <c r="IIC109" s="99"/>
      <c r="IID109" s="100"/>
      <c r="IIE109" s="99"/>
      <c r="IIF109" s="127"/>
      <c r="IIG109" s="128"/>
      <c r="IIH109" s="96"/>
      <c r="III109" s="129"/>
      <c r="IIJ109" s="100"/>
      <c r="IIK109" s="99"/>
      <c r="IIL109" s="100"/>
      <c r="IIM109" s="99"/>
      <c r="IIN109" s="127"/>
      <c r="IIO109" s="128"/>
      <c r="IIP109" s="96"/>
      <c r="IIQ109" s="129"/>
      <c r="IIR109" s="100"/>
      <c r="IIS109" s="99"/>
      <c r="IIT109" s="100"/>
      <c r="IIU109" s="99"/>
      <c r="IIV109" s="127"/>
      <c r="IIW109" s="128"/>
      <c r="IIX109" s="96"/>
      <c r="IIY109" s="129"/>
      <c r="IIZ109" s="100"/>
      <c r="IJA109" s="99"/>
      <c r="IJB109" s="100"/>
      <c r="IJC109" s="99"/>
      <c r="IJD109" s="127"/>
      <c r="IJE109" s="128"/>
      <c r="IJF109" s="96"/>
      <c r="IJG109" s="129"/>
      <c r="IJH109" s="100"/>
      <c r="IJI109" s="99"/>
      <c r="IJJ109" s="100"/>
      <c r="IJK109" s="99"/>
      <c r="IJL109" s="127"/>
      <c r="IJM109" s="128"/>
      <c r="IJN109" s="96"/>
      <c r="IJO109" s="129"/>
      <c r="IJP109" s="100"/>
      <c r="IJQ109" s="99"/>
      <c r="IJR109" s="100"/>
      <c r="IJS109" s="99"/>
      <c r="IJT109" s="127"/>
      <c r="IJU109" s="128"/>
      <c r="IJV109" s="96"/>
      <c r="IJW109" s="129"/>
      <c r="IJX109" s="100"/>
      <c r="IJY109" s="99"/>
      <c r="IJZ109" s="100"/>
      <c r="IKA109" s="99"/>
      <c r="IKB109" s="127"/>
      <c r="IKC109" s="128"/>
      <c r="IKD109" s="96"/>
      <c r="IKE109" s="129"/>
      <c r="IKF109" s="100"/>
      <c r="IKG109" s="99"/>
      <c r="IKH109" s="100"/>
      <c r="IKI109" s="99"/>
      <c r="IKJ109" s="127"/>
      <c r="IKK109" s="128"/>
      <c r="IKL109" s="96"/>
      <c r="IKM109" s="129"/>
      <c r="IKN109" s="100"/>
      <c r="IKO109" s="99"/>
      <c r="IKP109" s="100"/>
      <c r="IKQ109" s="99"/>
      <c r="IKR109" s="127"/>
      <c r="IKS109" s="128"/>
      <c r="IKT109" s="96"/>
      <c r="IKU109" s="129"/>
      <c r="IKV109" s="100"/>
      <c r="IKW109" s="99"/>
      <c r="IKX109" s="100"/>
      <c r="IKY109" s="99"/>
      <c r="IKZ109" s="127"/>
      <c r="ILA109" s="128"/>
      <c r="ILB109" s="96"/>
      <c r="ILC109" s="129"/>
      <c r="ILD109" s="100"/>
      <c r="ILE109" s="99"/>
      <c r="ILF109" s="100"/>
      <c r="ILG109" s="99"/>
      <c r="ILH109" s="127"/>
      <c r="ILI109" s="128"/>
      <c r="ILJ109" s="96"/>
      <c r="ILK109" s="129"/>
      <c r="ILL109" s="100"/>
      <c r="ILM109" s="99"/>
      <c r="ILN109" s="100"/>
      <c r="ILO109" s="99"/>
      <c r="ILP109" s="127"/>
      <c r="ILQ109" s="128"/>
      <c r="ILR109" s="96"/>
      <c r="ILS109" s="129"/>
      <c r="ILT109" s="100"/>
      <c r="ILU109" s="99"/>
      <c r="ILV109" s="100"/>
      <c r="ILW109" s="99"/>
      <c r="ILX109" s="127"/>
      <c r="ILY109" s="128"/>
      <c r="ILZ109" s="96"/>
      <c r="IMA109" s="129"/>
      <c r="IMB109" s="100"/>
      <c r="IMC109" s="99"/>
      <c r="IMD109" s="100"/>
      <c r="IME109" s="99"/>
      <c r="IMF109" s="127"/>
      <c r="IMG109" s="128"/>
      <c r="IMH109" s="96"/>
      <c r="IMI109" s="129"/>
      <c r="IMJ109" s="100"/>
      <c r="IMK109" s="99"/>
      <c r="IML109" s="100"/>
      <c r="IMM109" s="99"/>
      <c r="IMN109" s="127"/>
      <c r="IMO109" s="128"/>
      <c r="IMP109" s="96"/>
      <c r="IMQ109" s="129"/>
      <c r="IMR109" s="100"/>
      <c r="IMS109" s="99"/>
      <c r="IMT109" s="100"/>
      <c r="IMU109" s="99"/>
      <c r="IMV109" s="127"/>
      <c r="IMW109" s="128"/>
      <c r="IMX109" s="96"/>
      <c r="IMY109" s="129"/>
      <c r="IMZ109" s="100"/>
      <c r="INA109" s="99"/>
      <c r="INB109" s="100"/>
      <c r="INC109" s="99"/>
      <c r="IND109" s="127"/>
      <c r="INE109" s="128"/>
      <c r="INF109" s="96"/>
      <c r="ING109" s="129"/>
      <c r="INH109" s="100"/>
      <c r="INI109" s="99"/>
      <c r="INJ109" s="100"/>
      <c r="INK109" s="99"/>
      <c r="INL109" s="127"/>
      <c r="INM109" s="128"/>
      <c r="INN109" s="96"/>
      <c r="INO109" s="129"/>
      <c r="INP109" s="100"/>
      <c r="INQ109" s="99"/>
      <c r="INR109" s="100"/>
      <c r="INS109" s="99"/>
      <c r="INT109" s="127"/>
      <c r="INU109" s="128"/>
      <c r="INV109" s="96"/>
      <c r="INW109" s="129"/>
      <c r="INX109" s="100"/>
      <c r="INY109" s="99"/>
      <c r="INZ109" s="100"/>
      <c r="IOA109" s="99"/>
      <c r="IOB109" s="127"/>
      <c r="IOC109" s="128"/>
      <c r="IOD109" s="96"/>
      <c r="IOE109" s="129"/>
      <c r="IOF109" s="100"/>
      <c r="IOG109" s="99"/>
      <c r="IOH109" s="100"/>
      <c r="IOI109" s="99"/>
      <c r="IOJ109" s="127"/>
      <c r="IOK109" s="128"/>
      <c r="IOL109" s="96"/>
      <c r="IOM109" s="129"/>
      <c r="ION109" s="100"/>
      <c r="IOO109" s="99"/>
      <c r="IOP109" s="100"/>
      <c r="IOQ109" s="99"/>
      <c r="IOR109" s="127"/>
      <c r="IOS109" s="128"/>
      <c r="IOT109" s="96"/>
      <c r="IOU109" s="129"/>
      <c r="IOV109" s="100"/>
      <c r="IOW109" s="99"/>
      <c r="IOX109" s="100"/>
      <c r="IOY109" s="99"/>
      <c r="IOZ109" s="127"/>
      <c r="IPA109" s="128"/>
      <c r="IPB109" s="96"/>
      <c r="IPC109" s="129"/>
      <c r="IPD109" s="100"/>
      <c r="IPE109" s="99"/>
      <c r="IPF109" s="100"/>
      <c r="IPG109" s="99"/>
      <c r="IPH109" s="127"/>
      <c r="IPI109" s="128"/>
      <c r="IPJ109" s="96"/>
      <c r="IPK109" s="129"/>
      <c r="IPL109" s="100"/>
      <c r="IPM109" s="99"/>
      <c r="IPN109" s="100"/>
      <c r="IPO109" s="99"/>
      <c r="IPP109" s="127"/>
      <c r="IPQ109" s="128"/>
      <c r="IPR109" s="96"/>
      <c r="IPS109" s="129"/>
      <c r="IPT109" s="100"/>
      <c r="IPU109" s="99"/>
      <c r="IPV109" s="100"/>
      <c r="IPW109" s="99"/>
      <c r="IPX109" s="127"/>
      <c r="IPY109" s="128"/>
      <c r="IPZ109" s="96"/>
      <c r="IQA109" s="129"/>
      <c r="IQB109" s="100"/>
      <c r="IQC109" s="99"/>
      <c r="IQD109" s="100"/>
      <c r="IQE109" s="99"/>
      <c r="IQF109" s="127"/>
      <c r="IQG109" s="128"/>
      <c r="IQH109" s="96"/>
      <c r="IQI109" s="129"/>
      <c r="IQJ109" s="100"/>
      <c r="IQK109" s="99"/>
      <c r="IQL109" s="100"/>
      <c r="IQM109" s="99"/>
      <c r="IQN109" s="127"/>
      <c r="IQO109" s="128"/>
      <c r="IQP109" s="96"/>
      <c r="IQQ109" s="129"/>
      <c r="IQR109" s="100"/>
      <c r="IQS109" s="99"/>
      <c r="IQT109" s="100"/>
      <c r="IQU109" s="99"/>
      <c r="IQV109" s="127"/>
      <c r="IQW109" s="128"/>
      <c r="IQX109" s="96"/>
      <c r="IQY109" s="129"/>
      <c r="IQZ109" s="100"/>
      <c r="IRA109" s="99"/>
      <c r="IRB109" s="100"/>
      <c r="IRC109" s="99"/>
      <c r="IRD109" s="127"/>
      <c r="IRE109" s="128"/>
      <c r="IRF109" s="96"/>
      <c r="IRG109" s="129"/>
      <c r="IRH109" s="100"/>
      <c r="IRI109" s="99"/>
      <c r="IRJ109" s="100"/>
      <c r="IRK109" s="99"/>
      <c r="IRL109" s="127"/>
      <c r="IRM109" s="128"/>
      <c r="IRN109" s="96"/>
      <c r="IRO109" s="129"/>
      <c r="IRP109" s="100"/>
      <c r="IRQ109" s="99"/>
      <c r="IRR109" s="100"/>
      <c r="IRS109" s="99"/>
      <c r="IRT109" s="127"/>
      <c r="IRU109" s="128"/>
      <c r="IRV109" s="96"/>
      <c r="IRW109" s="129"/>
      <c r="IRX109" s="100"/>
      <c r="IRY109" s="99"/>
      <c r="IRZ109" s="100"/>
      <c r="ISA109" s="99"/>
      <c r="ISB109" s="127"/>
      <c r="ISC109" s="128"/>
      <c r="ISD109" s="96"/>
      <c r="ISE109" s="129"/>
      <c r="ISF109" s="100"/>
      <c r="ISG109" s="99"/>
      <c r="ISH109" s="100"/>
      <c r="ISI109" s="99"/>
      <c r="ISJ109" s="127"/>
      <c r="ISK109" s="128"/>
      <c r="ISL109" s="96"/>
      <c r="ISM109" s="129"/>
      <c r="ISN109" s="100"/>
      <c r="ISO109" s="99"/>
      <c r="ISP109" s="100"/>
      <c r="ISQ109" s="99"/>
      <c r="ISR109" s="127"/>
      <c r="ISS109" s="128"/>
      <c r="IST109" s="96"/>
      <c r="ISU109" s="129"/>
      <c r="ISV109" s="100"/>
      <c r="ISW109" s="99"/>
      <c r="ISX109" s="100"/>
      <c r="ISY109" s="99"/>
      <c r="ISZ109" s="127"/>
      <c r="ITA109" s="128"/>
      <c r="ITB109" s="96"/>
      <c r="ITC109" s="129"/>
      <c r="ITD109" s="100"/>
      <c r="ITE109" s="99"/>
      <c r="ITF109" s="100"/>
      <c r="ITG109" s="99"/>
      <c r="ITH109" s="127"/>
      <c r="ITI109" s="128"/>
      <c r="ITJ109" s="96"/>
      <c r="ITK109" s="129"/>
      <c r="ITL109" s="100"/>
      <c r="ITM109" s="99"/>
      <c r="ITN109" s="100"/>
      <c r="ITO109" s="99"/>
      <c r="ITP109" s="127"/>
      <c r="ITQ109" s="128"/>
      <c r="ITR109" s="96"/>
      <c r="ITS109" s="129"/>
      <c r="ITT109" s="100"/>
      <c r="ITU109" s="99"/>
      <c r="ITV109" s="100"/>
      <c r="ITW109" s="99"/>
      <c r="ITX109" s="127"/>
      <c r="ITY109" s="128"/>
      <c r="ITZ109" s="96"/>
      <c r="IUA109" s="129"/>
      <c r="IUB109" s="100"/>
      <c r="IUC109" s="99"/>
      <c r="IUD109" s="100"/>
      <c r="IUE109" s="99"/>
      <c r="IUF109" s="127"/>
      <c r="IUG109" s="128"/>
      <c r="IUH109" s="96"/>
      <c r="IUI109" s="129"/>
      <c r="IUJ109" s="100"/>
      <c r="IUK109" s="99"/>
      <c r="IUL109" s="100"/>
      <c r="IUM109" s="99"/>
      <c r="IUN109" s="127"/>
      <c r="IUO109" s="128"/>
      <c r="IUP109" s="96"/>
      <c r="IUQ109" s="129"/>
      <c r="IUR109" s="100"/>
      <c r="IUS109" s="99"/>
      <c r="IUT109" s="100"/>
      <c r="IUU109" s="99"/>
      <c r="IUV109" s="127"/>
      <c r="IUW109" s="128"/>
      <c r="IUX109" s="96"/>
      <c r="IUY109" s="129"/>
      <c r="IUZ109" s="100"/>
      <c r="IVA109" s="99"/>
      <c r="IVB109" s="100"/>
      <c r="IVC109" s="99"/>
      <c r="IVD109" s="127"/>
      <c r="IVE109" s="128"/>
      <c r="IVF109" s="96"/>
      <c r="IVG109" s="129"/>
      <c r="IVH109" s="100"/>
      <c r="IVI109" s="99"/>
      <c r="IVJ109" s="100"/>
      <c r="IVK109" s="99"/>
      <c r="IVL109" s="127"/>
      <c r="IVM109" s="128"/>
      <c r="IVN109" s="96"/>
      <c r="IVO109" s="129"/>
      <c r="IVP109" s="100"/>
      <c r="IVQ109" s="99"/>
      <c r="IVR109" s="100"/>
      <c r="IVS109" s="99"/>
      <c r="IVT109" s="127"/>
      <c r="IVU109" s="128"/>
      <c r="IVV109" s="96"/>
      <c r="IVW109" s="129"/>
      <c r="IVX109" s="100"/>
      <c r="IVY109" s="99"/>
      <c r="IVZ109" s="100"/>
      <c r="IWA109" s="99"/>
      <c r="IWB109" s="127"/>
      <c r="IWC109" s="128"/>
      <c r="IWD109" s="96"/>
      <c r="IWE109" s="129"/>
      <c r="IWF109" s="100"/>
      <c r="IWG109" s="99"/>
      <c r="IWH109" s="100"/>
      <c r="IWI109" s="99"/>
      <c r="IWJ109" s="127"/>
      <c r="IWK109" s="128"/>
      <c r="IWL109" s="96"/>
      <c r="IWM109" s="129"/>
      <c r="IWN109" s="100"/>
      <c r="IWO109" s="99"/>
      <c r="IWP109" s="100"/>
      <c r="IWQ109" s="99"/>
      <c r="IWR109" s="127"/>
      <c r="IWS109" s="128"/>
      <c r="IWT109" s="96"/>
      <c r="IWU109" s="129"/>
      <c r="IWV109" s="100"/>
      <c r="IWW109" s="99"/>
      <c r="IWX109" s="100"/>
      <c r="IWY109" s="99"/>
      <c r="IWZ109" s="127"/>
      <c r="IXA109" s="128"/>
      <c r="IXB109" s="96"/>
      <c r="IXC109" s="129"/>
      <c r="IXD109" s="100"/>
      <c r="IXE109" s="99"/>
      <c r="IXF109" s="100"/>
      <c r="IXG109" s="99"/>
      <c r="IXH109" s="127"/>
      <c r="IXI109" s="128"/>
      <c r="IXJ109" s="96"/>
      <c r="IXK109" s="129"/>
      <c r="IXL109" s="100"/>
      <c r="IXM109" s="99"/>
      <c r="IXN109" s="100"/>
      <c r="IXO109" s="99"/>
      <c r="IXP109" s="127"/>
      <c r="IXQ109" s="128"/>
      <c r="IXR109" s="96"/>
      <c r="IXS109" s="129"/>
      <c r="IXT109" s="100"/>
      <c r="IXU109" s="99"/>
      <c r="IXV109" s="100"/>
      <c r="IXW109" s="99"/>
      <c r="IXX109" s="127"/>
      <c r="IXY109" s="128"/>
      <c r="IXZ109" s="96"/>
      <c r="IYA109" s="129"/>
      <c r="IYB109" s="100"/>
      <c r="IYC109" s="99"/>
      <c r="IYD109" s="100"/>
      <c r="IYE109" s="99"/>
      <c r="IYF109" s="127"/>
      <c r="IYG109" s="128"/>
      <c r="IYH109" s="96"/>
      <c r="IYI109" s="129"/>
      <c r="IYJ109" s="100"/>
      <c r="IYK109" s="99"/>
      <c r="IYL109" s="100"/>
      <c r="IYM109" s="99"/>
      <c r="IYN109" s="127"/>
      <c r="IYO109" s="128"/>
      <c r="IYP109" s="96"/>
      <c r="IYQ109" s="129"/>
      <c r="IYR109" s="100"/>
      <c r="IYS109" s="99"/>
      <c r="IYT109" s="100"/>
      <c r="IYU109" s="99"/>
      <c r="IYV109" s="127"/>
      <c r="IYW109" s="128"/>
      <c r="IYX109" s="96"/>
      <c r="IYY109" s="129"/>
      <c r="IYZ109" s="100"/>
      <c r="IZA109" s="99"/>
      <c r="IZB109" s="100"/>
      <c r="IZC109" s="99"/>
      <c r="IZD109" s="127"/>
      <c r="IZE109" s="128"/>
      <c r="IZF109" s="96"/>
      <c r="IZG109" s="129"/>
      <c r="IZH109" s="100"/>
      <c r="IZI109" s="99"/>
      <c r="IZJ109" s="100"/>
      <c r="IZK109" s="99"/>
      <c r="IZL109" s="127"/>
      <c r="IZM109" s="128"/>
      <c r="IZN109" s="96"/>
      <c r="IZO109" s="129"/>
      <c r="IZP109" s="100"/>
      <c r="IZQ109" s="99"/>
      <c r="IZR109" s="100"/>
      <c r="IZS109" s="99"/>
      <c r="IZT109" s="127"/>
      <c r="IZU109" s="128"/>
      <c r="IZV109" s="96"/>
      <c r="IZW109" s="129"/>
      <c r="IZX109" s="100"/>
      <c r="IZY109" s="99"/>
      <c r="IZZ109" s="100"/>
      <c r="JAA109" s="99"/>
      <c r="JAB109" s="127"/>
      <c r="JAC109" s="128"/>
      <c r="JAD109" s="96"/>
      <c r="JAE109" s="129"/>
      <c r="JAF109" s="100"/>
      <c r="JAG109" s="99"/>
      <c r="JAH109" s="100"/>
      <c r="JAI109" s="99"/>
      <c r="JAJ109" s="127"/>
      <c r="JAK109" s="128"/>
      <c r="JAL109" s="96"/>
      <c r="JAM109" s="129"/>
      <c r="JAN109" s="100"/>
      <c r="JAO109" s="99"/>
      <c r="JAP109" s="100"/>
      <c r="JAQ109" s="99"/>
      <c r="JAR109" s="127"/>
      <c r="JAS109" s="128"/>
      <c r="JAT109" s="96"/>
      <c r="JAU109" s="129"/>
      <c r="JAV109" s="100"/>
      <c r="JAW109" s="99"/>
      <c r="JAX109" s="100"/>
      <c r="JAY109" s="99"/>
      <c r="JAZ109" s="127"/>
      <c r="JBA109" s="128"/>
      <c r="JBB109" s="96"/>
      <c r="JBC109" s="129"/>
      <c r="JBD109" s="100"/>
      <c r="JBE109" s="99"/>
      <c r="JBF109" s="100"/>
      <c r="JBG109" s="99"/>
      <c r="JBH109" s="127"/>
      <c r="JBI109" s="128"/>
      <c r="JBJ109" s="96"/>
      <c r="JBK109" s="129"/>
      <c r="JBL109" s="100"/>
      <c r="JBM109" s="99"/>
      <c r="JBN109" s="100"/>
      <c r="JBO109" s="99"/>
      <c r="JBP109" s="127"/>
      <c r="JBQ109" s="128"/>
      <c r="JBR109" s="96"/>
      <c r="JBS109" s="129"/>
      <c r="JBT109" s="100"/>
      <c r="JBU109" s="99"/>
      <c r="JBV109" s="100"/>
      <c r="JBW109" s="99"/>
      <c r="JBX109" s="127"/>
      <c r="JBY109" s="128"/>
      <c r="JBZ109" s="96"/>
      <c r="JCA109" s="129"/>
      <c r="JCB109" s="100"/>
      <c r="JCC109" s="99"/>
      <c r="JCD109" s="100"/>
      <c r="JCE109" s="99"/>
      <c r="JCF109" s="127"/>
      <c r="JCG109" s="128"/>
      <c r="JCH109" s="96"/>
      <c r="JCI109" s="129"/>
      <c r="JCJ109" s="100"/>
      <c r="JCK109" s="99"/>
      <c r="JCL109" s="100"/>
      <c r="JCM109" s="99"/>
      <c r="JCN109" s="127"/>
      <c r="JCO109" s="128"/>
      <c r="JCP109" s="96"/>
      <c r="JCQ109" s="129"/>
      <c r="JCR109" s="100"/>
      <c r="JCS109" s="99"/>
      <c r="JCT109" s="100"/>
      <c r="JCU109" s="99"/>
      <c r="JCV109" s="127"/>
      <c r="JCW109" s="128"/>
      <c r="JCX109" s="96"/>
      <c r="JCY109" s="129"/>
      <c r="JCZ109" s="100"/>
      <c r="JDA109" s="99"/>
      <c r="JDB109" s="100"/>
      <c r="JDC109" s="99"/>
      <c r="JDD109" s="127"/>
      <c r="JDE109" s="128"/>
      <c r="JDF109" s="96"/>
      <c r="JDG109" s="129"/>
      <c r="JDH109" s="100"/>
      <c r="JDI109" s="99"/>
      <c r="JDJ109" s="100"/>
      <c r="JDK109" s="99"/>
      <c r="JDL109" s="127"/>
      <c r="JDM109" s="128"/>
      <c r="JDN109" s="96"/>
      <c r="JDO109" s="129"/>
      <c r="JDP109" s="100"/>
      <c r="JDQ109" s="99"/>
      <c r="JDR109" s="100"/>
      <c r="JDS109" s="99"/>
      <c r="JDT109" s="127"/>
      <c r="JDU109" s="128"/>
      <c r="JDV109" s="96"/>
      <c r="JDW109" s="129"/>
      <c r="JDX109" s="100"/>
      <c r="JDY109" s="99"/>
      <c r="JDZ109" s="100"/>
      <c r="JEA109" s="99"/>
      <c r="JEB109" s="127"/>
      <c r="JEC109" s="128"/>
      <c r="JED109" s="96"/>
      <c r="JEE109" s="129"/>
      <c r="JEF109" s="100"/>
      <c r="JEG109" s="99"/>
      <c r="JEH109" s="100"/>
      <c r="JEI109" s="99"/>
      <c r="JEJ109" s="127"/>
      <c r="JEK109" s="128"/>
      <c r="JEL109" s="96"/>
      <c r="JEM109" s="129"/>
      <c r="JEN109" s="100"/>
      <c r="JEO109" s="99"/>
      <c r="JEP109" s="100"/>
      <c r="JEQ109" s="99"/>
      <c r="JER109" s="127"/>
      <c r="JES109" s="128"/>
      <c r="JET109" s="96"/>
      <c r="JEU109" s="129"/>
      <c r="JEV109" s="100"/>
      <c r="JEW109" s="99"/>
      <c r="JEX109" s="100"/>
      <c r="JEY109" s="99"/>
      <c r="JEZ109" s="127"/>
      <c r="JFA109" s="128"/>
      <c r="JFB109" s="96"/>
      <c r="JFC109" s="129"/>
      <c r="JFD109" s="100"/>
      <c r="JFE109" s="99"/>
      <c r="JFF109" s="100"/>
      <c r="JFG109" s="99"/>
      <c r="JFH109" s="127"/>
      <c r="JFI109" s="128"/>
      <c r="JFJ109" s="96"/>
      <c r="JFK109" s="129"/>
      <c r="JFL109" s="100"/>
      <c r="JFM109" s="99"/>
      <c r="JFN109" s="100"/>
      <c r="JFO109" s="99"/>
      <c r="JFP109" s="127"/>
      <c r="JFQ109" s="128"/>
      <c r="JFR109" s="96"/>
      <c r="JFS109" s="129"/>
      <c r="JFT109" s="100"/>
      <c r="JFU109" s="99"/>
      <c r="JFV109" s="100"/>
      <c r="JFW109" s="99"/>
      <c r="JFX109" s="127"/>
      <c r="JFY109" s="128"/>
      <c r="JFZ109" s="96"/>
      <c r="JGA109" s="129"/>
      <c r="JGB109" s="100"/>
      <c r="JGC109" s="99"/>
      <c r="JGD109" s="100"/>
      <c r="JGE109" s="99"/>
      <c r="JGF109" s="127"/>
      <c r="JGG109" s="128"/>
      <c r="JGH109" s="96"/>
      <c r="JGI109" s="129"/>
      <c r="JGJ109" s="100"/>
      <c r="JGK109" s="99"/>
      <c r="JGL109" s="100"/>
      <c r="JGM109" s="99"/>
      <c r="JGN109" s="127"/>
      <c r="JGO109" s="128"/>
      <c r="JGP109" s="96"/>
      <c r="JGQ109" s="129"/>
      <c r="JGR109" s="100"/>
      <c r="JGS109" s="99"/>
      <c r="JGT109" s="100"/>
      <c r="JGU109" s="99"/>
      <c r="JGV109" s="127"/>
      <c r="JGW109" s="128"/>
      <c r="JGX109" s="96"/>
      <c r="JGY109" s="129"/>
      <c r="JGZ109" s="100"/>
      <c r="JHA109" s="99"/>
      <c r="JHB109" s="100"/>
      <c r="JHC109" s="99"/>
      <c r="JHD109" s="127"/>
      <c r="JHE109" s="128"/>
      <c r="JHF109" s="96"/>
      <c r="JHG109" s="129"/>
      <c r="JHH109" s="100"/>
      <c r="JHI109" s="99"/>
      <c r="JHJ109" s="100"/>
      <c r="JHK109" s="99"/>
      <c r="JHL109" s="127"/>
      <c r="JHM109" s="128"/>
      <c r="JHN109" s="96"/>
      <c r="JHO109" s="129"/>
      <c r="JHP109" s="100"/>
      <c r="JHQ109" s="99"/>
      <c r="JHR109" s="100"/>
      <c r="JHS109" s="99"/>
      <c r="JHT109" s="127"/>
      <c r="JHU109" s="128"/>
      <c r="JHV109" s="96"/>
      <c r="JHW109" s="129"/>
      <c r="JHX109" s="100"/>
      <c r="JHY109" s="99"/>
      <c r="JHZ109" s="100"/>
      <c r="JIA109" s="99"/>
      <c r="JIB109" s="127"/>
      <c r="JIC109" s="128"/>
      <c r="JID109" s="96"/>
      <c r="JIE109" s="129"/>
      <c r="JIF109" s="100"/>
      <c r="JIG109" s="99"/>
      <c r="JIH109" s="100"/>
      <c r="JII109" s="99"/>
      <c r="JIJ109" s="127"/>
      <c r="JIK109" s="128"/>
      <c r="JIL109" s="96"/>
      <c r="JIM109" s="129"/>
      <c r="JIN109" s="100"/>
      <c r="JIO109" s="99"/>
      <c r="JIP109" s="100"/>
      <c r="JIQ109" s="99"/>
      <c r="JIR109" s="127"/>
      <c r="JIS109" s="128"/>
      <c r="JIT109" s="96"/>
      <c r="JIU109" s="129"/>
      <c r="JIV109" s="100"/>
      <c r="JIW109" s="99"/>
      <c r="JIX109" s="100"/>
      <c r="JIY109" s="99"/>
      <c r="JIZ109" s="127"/>
      <c r="JJA109" s="128"/>
      <c r="JJB109" s="96"/>
      <c r="JJC109" s="129"/>
      <c r="JJD109" s="100"/>
      <c r="JJE109" s="99"/>
      <c r="JJF109" s="100"/>
      <c r="JJG109" s="99"/>
      <c r="JJH109" s="127"/>
      <c r="JJI109" s="128"/>
      <c r="JJJ109" s="96"/>
      <c r="JJK109" s="129"/>
      <c r="JJL109" s="100"/>
      <c r="JJM109" s="99"/>
      <c r="JJN109" s="100"/>
      <c r="JJO109" s="99"/>
      <c r="JJP109" s="127"/>
      <c r="JJQ109" s="128"/>
      <c r="JJR109" s="96"/>
      <c r="JJS109" s="129"/>
      <c r="JJT109" s="100"/>
      <c r="JJU109" s="99"/>
      <c r="JJV109" s="100"/>
      <c r="JJW109" s="99"/>
      <c r="JJX109" s="127"/>
      <c r="JJY109" s="128"/>
      <c r="JJZ109" s="96"/>
      <c r="JKA109" s="129"/>
      <c r="JKB109" s="100"/>
      <c r="JKC109" s="99"/>
      <c r="JKD109" s="100"/>
      <c r="JKE109" s="99"/>
      <c r="JKF109" s="127"/>
      <c r="JKG109" s="128"/>
      <c r="JKH109" s="96"/>
      <c r="JKI109" s="129"/>
      <c r="JKJ109" s="100"/>
      <c r="JKK109" s="99"/>
      <c r="JKL109" s="100"/>
      <c r="JKM109" s="99"/>
      <c r="JKN109" s="127"/>
      <c r="JKO109" s="128"/>
      <c r="JKP109" s="96"/>
      <c r="JKQ109" s="129"/>
      <c r="JKR109" s="100"/>
      <c r="JKS109" s="99"/>
      <c r="JKT109" s="100"/>
      <c r="JKU109" s="99"/>
      <c r="JKV109" s="127"/>
      <c r="JKW109" s="128"/>
      <c r="JKX109" s="96"/>
      <c r="JKY109" s="129"/>
      <c r="JKZ109" s="100"/>
      <c r="JLA109" s="99"/>
      <c r="JLB109" s="100"/>
      <c r="JLC109" s="99"/>
      <c r="JLD109" s="127"/>
      <c r="JLE109" s="128"/>
      <c r="JLF109" s="96"/>
      <c r="JLG109" s="129"/>
      <c r="JLH109" s="100"/>
      <c r="JLI109" s="99"/>
      <c r="JLJ109" s="100"/>
      <c r="JLK109" s="99"/>
      <c r="JLL109" s="127"/>
      <c r="JLM109" s="128"/>
      <c r="JLN109" s="96"/>
      <c r="JLO109" s="129"/>
      <c r="JLP109" s="100"/>
      <c r="JLQ109" s="99"/>
      <c r="JLR109" s="100"/>
      <c r="JLS109" s="99"/>
      <c r="JLT109" s="127"/>
      <c r="JLU109" s="128"/>
      <c r="JLV109" s="96"/>
      <c r="JLW109" s="129"/>
      <c r="JLX109" s="100"/>
      <c r="JLY109" s="99"/>
      <c r="JLZ109" s="100"/>
      <c r="JMA109" s="99"/>
      <c r="JMB109" s="127"/>
      <c r="JMC109" s="128"/>
      <c r="JMD109" s="96"/>
      <c r="JME109" s="129"/>
      <c r="JMF109" s="100"/>
      <c r="JMG109" s="99"/>
      <c r="JMH109" s="100"/>
      <c r="JMI109" s="99"/>
      <c r="JMJ109" s="127"/>
      <c r="JMK109" s="128"/>
      <c r="JML109" s="96"/>
      <c r="JMM109" s="129"/>
      <c r="JMN109" s="100"/>
      <c r="JMO109" s="99"/>
      <c r="JMP109" s="100"/>
      <c r="JMQ109" s="99"/>
      <c r="JMR109" s="127"/>
      <c r="JMS109" s="128"/>
      <c r="JMT109" s="96"/>
      <c r="JMU109" s="129"/>
      <c r="JMV109" s="100"/>
      <c r="JMW109" s="99"/>
      <c r="JMX109" s="100"/>
      <c r="JMY109" s="99"/>
      <c r="JMZ109" s="127"/>
      <c r="JNA109" s="128"/>
      <c r="JNB109" s="96"/>
      <c r="JNC109" s="129"/>
      <c r="JND109" s="100"/>
      <c r="JNE109" s="99"/>
      <c r="JNF109" s="100"/>
      <c r="JNG109" s="99"/>
      <c r="JNH109" s="127"/>
      <c r="JNI109" s="128"/>
      <c r="JNJ109" s="96"/>
      <c r="JNK109" s="129"/>
      <c r="JNL109" s="100"/>
      <c r="JNM109" s="99"/>
      <c r="JNN109" s="100"/>
      <c r="JNO109" s="99"/>
      <c r="JNP109" s="127"/>
      <c r="JNQ109" s="128"/>
      <c r="JNR109" s="96"/>
      <c r="JNS109" s="129"/>
      <c r="JNT109" s="100"/>
      <c r="JNU109" s="99"/>
      <c r="JNV109" s="100"/>
      <c r="JNW109" s="99"/>
      <c r="JNX109" s="127"/>
      <c r="JNY109" s="128"/>
      <c r="JNZ109" s="96"/>
      <c r="JOA109" s="129"/>
      <c r="JOB109" s="100"/>
      <c r="JOC109" s="99"/>
      <c r="JOD109" s="100"/>
      <c r="JOE109" s="99"/>
      <c r="JOF109" s="127"/>
      <c r="JOG109" s="128"/>
      <c r="JOH109" s="96"/>
      <c r="JOI109" s="129"/>
      <c r="JOJ109" s="100"/>
      <c r="JOK109" s="99"/>
      <c r="JOL109" s="100"/>
      <c r="JOM109" s="99"/>
      <c r="JON109" s="127"/>
      <c r="JOO109" s="128"/>
      <c r="JOP109" s="96"/>
      <c r="JOQ109" s="129"/>
      <c r="JOR109" s="100"/>
      <c r="JOS109" s="99"/>
      <c r="JOT109" s="100"/>
      <c r="JOU109" s="99"/>
      <c r="JOV109" s="127"/>
      <c r="JOW109" s="128"/>
      <c r="JOX109" s="96"/>
      <c r="JOY109" s="129"/>
      <c r="JOZ109" s="100"/>
      <c r="JPA109" s="99"/>
      <c r="JPB109" s="100"/>
      <c r="JPC109" s="99"/>
      <c r="JPD109" s="127"/>
      <c r="JPE109" s="128"/>
      <c r="JPF109" s="96"/>
      <c r="JPG109" s="129"/>
      <c r="JPH109" s="100"/>
      <c r="JPI109" s="99"/>
      <c r="JPJ109" s="100"/>
      <c r="JPK109" s="99"/>
      <c r="JPL109" s="127"/>
      <c r="JPM109" s="128"/>
      <c r="JPN109" s="96"/>
      <c r="JPO109" s="129"/>
      <c r="JPP109" s="100"/>
      <c r="JPQ109" s="99"/>
      <c r="JPR109" s="100"/>
      <c r="JPS109" s="99"/>
      <c r="JPT109" s="127"/>
      <c r="JPU109" s="128"/>
      <c r="JPV109" s="96"/>
      <c r="JPW109" s="129"/>
      <c r="JPX109" s="100"/>
      <c r="JPY109" s="99"/>
      <c r="JPZ109" s="100"/>
      <c r="JQA109" s="99"/>
      <c r="JQB109" s="127"/>
      <c r="JQC109" s="128"/>
      <c r="JQD109" s="96"/>
      <c r="JQE109" s="129"/>
      <c r="JQF109" s="100"/>
      <c r="JQG109" s="99"/>
      <c r="JQH109" s="100"/>
      <c r="JQI109" s="99"/>
      <c r="JQJ109" s="127"/>
      <c r="JQK109" s="128"/>
      <c r="JQL109" s="96"/>
      <c r="JQM109" s="129"/>
      <c r="JQN109" s="100"/>
      <c r="JQO109" s="99"/>
      <c r="JQP109" s="100"/>
      <c r="JQQ109" s="99"/>
      <c r="JQR109" s="127"/>
      <c r="JQS109" s="128"/>
      <c r="JQT109" s="96"/>
      <c r="JQU109" s="129"/>
      <c r="JQV109" s="100"/>
      <c r="JQW109" s="99"/>
      <c r="JQX109" s="100"/>
      <c r="JQY109" s="99"/>
      <c r="JQZ109" s="127"/>
      <c r="JRA109" s="128"/>
      <c r="JRB109" s="96"/>
      <c r="JRC109" s="129"/>
      <c r="JRD109" s="100"/>
      <c r="JRE109" s="99"/>
      <c r="JRF109" s="100"/>
      <c r="JRG109" s="99"/>
      <c r="JRH109" s="127"/>
      <c r="JRI109" s="128"/>
      <c r="JRJ109" s="96"/>
      <c r="JRK109" s="129"/>
      <c r="JRL109" s="100"/>
      <c r="JRM109" s="99"/>
      <c r="JRN109" s="100"/>
      <c r="JRO109" s="99"/>
      <c r="JRP109" s="127"/>
      <c r="JRQ109" s="128"/>
      <c r="JRR109" s="96"/>
      <c r="JRS109" s="129"/>
      <c r="JRT109" s="100"/>
      <c r="JRU109" s="99"/>
      <c r="JRV109" s="100"/>
      <c r="JRW109" s="99"/>
      <c r="JRX109" s="127"/>
      <c r="JRY109" s="128"/>
      <c r="JRZ109" s="96"/>
      <c r="JSA109" s="129"/>
      <c r="JSB109" s="100"/>
      <c r="JSC109" s="99"/>
      <c r="JSD109" s="100"/>
      <c r="JSE109" s="99"/>
      <c r="JSF109" s="127"/>
      <c r="JSG109" s="128"/>
      <c r="JSH109" s="96"/>
      <c r="JSI109" s="129"/>
      <c r="JSJ109" s="100"/>
      <c r="JSK109" s="99"/>
      <c r="JSL109" s="100"/>
      <c r="JSM109" s="99"/>
      <c r="JSN109" s="127"/>
      <c r="JSO109" s="128"/>
      <c r="JSP109" s="96"/>
      <c r="JSQ109" s="129"/>
      <c r="JSR109" s="100"/>
      <c r="JSS109" s="99"/>
      <c r="JST109" s="100"/>
      <c r="JSU109" s="99"/>
      <c r="JSV109" s="127"/>
      <c r="JSW109" s="128"/>
      <c r="JSX109" s="96"/>
      <c r="JSY109" s="129"/>
      <c r="JSZ109" s="100"/>
      <c r="JTA109" s="99"/>
      <c r="JTB109" s="100"/>
      <c r="JTC109" s="99"/>
      <c r="JTD109" s="127"/>
      <c r="JTE109" s="128"/>
      <c r="JTF109" s="96"/>
      <c r="JTG109" s="129"/>
      <c r="JTH109" s="100"/>
      <c r="JTI109" s="99"/>
      <c r="JTJ109" s="100"/>
      <c r="JTK109" s="99"/>
      <c r="JTL109" s="127"/>
      <c r="JTM109" s="128"/>
      <c r="JTN109" s="96"/>
      <c r="JTO109" s="129"/>
      <c r="JTP109" s="100"/>
      <c r="JTQ109" s="99"/>
      <c r="JTR109" s="100"/>
      <c r="JTS109" s="99"/>
      <c r="JTT109" s="127"/>
      <c r="JTU109" s="128"/>
      <c r="JTV109" s="96"/>
      <c r="JTW109" s="129"/>
      <c r="JTX109" s="100"/>
      <c r="JTY109" s="99"/>
      <c r="JTZ109" s="100"/>
      <c r="JUA109" s="99"/>
      <c r="JUB109" s="127"/>
      <c r="JUC109" s="128"/>
      <c r="JUD109" s="96"/>
      <c r="JUE109" s="129"/>
      <c r="JUF109" s="100"/>
      <c r="JUG109" s="99"/>
      <c r="JUH109" s="100"/>
      <c r="JUI109" s="99"/>
      <c r="JUJ109" s="127"/>
      <c r="JUK109" s="128"/>
      <c r="JUL109" s="96"/>
      <c r="JUM109" s="129"/>
      <c r="JUN109" s="100"/>
      <c r="JUO109" s="99"/>
      <c r="JUP109" s="100"/>
      <c r="JUQ109" s="99"/>
      <c r="JUR109" s="127"/>
      <c r="JUS109" s="128"/>
      <c r="JUT109" s="96"/>
      <c r="JUU109" s="129"/>
      <c r="JUV109" s="100"/>
      <c r="JUW109" s="99"/>
      <c r="JUX109" s="100"/>
      <c r="JUY109" s="99"/>
      <c r="JUZ109" s="127"/>
      <c r="JVA109" s="128"/>
      <c r="JVB109" s="96"/>
      <c r="JVC109" s="129"/>
      <c r="JVD109" s="100"/>
      <c r="JVE109" s="99"/>
      <c r="JVF109" s="100"/>
      <c r="JVG109" s="99"/>
      <c r="JVH109" s="127"/>
      <c r="JVI109" s="128"/>
      <c r="JVJ109" s="96"/>
      <c r="JVK109" s="129"/>
      <c r="JVL109" s="100"/>
      <c r="JVM109" s="99"/>
      <c r="JVN109" s="100"/>
      <c r="JVO109" s="99"/>
      <c r="JVP109" s="127"/>
      <c r="JVQ109" s="128"/>
      <c r="JVR109" s="96"/>
      <c r="JVS109" s="129"/>
      <c r="JVT109" s="100"/>
      <c r="JVU109" s="99"/>
      <c r="JVV109" s="100"/>
      <c r="JVW109" s="99"/>
      <c r="JVX109" s="127"/>
      <c r="JVY109" s="128"/>
      <c r="JVZ109" s="96"/>
      <c r="JWA109" s="129"/>
      <c r="JWB109" s="100"/>
      <c r="JWC109" s="99"/>
      <c r="JWD109" s="100"/>
      <c r="JWE109" s="99"/>
      <c r="JWF109" s="127"/>
      <c r="JWG109" s="128"/>
      <c r="JWH109" s="96"/>
      <c r="JWI109" s="129"/>
      <c r="JWJ109" s="100"/>
      <c r="JWK109" s="99"/>
      <c r="JWL109" s="100"/>
      <c r="JWM109" s="99"/>
      <c r="JWN109" s="127"/>
      <c r="JWO109" s="128"/>
      <c r="JWP109" s="96"/>
      <c r="JWQ109" s="129"/>
      <c r="JWR109" s="100"/>
      <c r="JWS109" s="99"/>
      <c r="JWT109" s="100"/>
      <c r="JWU109" s="99"/>
      <c r="JWV109" s="127"/>
      <c r="JWW109" s="128"/>
      <c r="JWX109" s="96"/>
      <c r="JWY109" s="129"/>
      <c r="JWZ109" s="100"/>
      <c r="JXA109" s="99"/>
      <c r="JXB109" s="100"/>
      <c r="JXC109" s="99"/>
      <c r="JXD109" s="127"/>
      <c r="JXE109" s="128"/>
      <c r="JXF109" s="96"/>
      <c r="JXG109" s="129"/>
      <c r="JXH109" s="100"/>
      <c r="JXI109" s="99"/>
      <c r="JXJ109" s="100"/>
      <c r="JXK109" s="99"/>
      <c r="JXL109" s="127"/>
      <c r="JXM109" s="128"/>
      <c r="JXN109" s="96"/>
      <c r="JXO109" s="129"/>
      <c r="JXP109" s="100"/>
      <c r="JXQ109" s="99"/>
      <c r="JXR109" s="100"/>
      <c r="JXS109" s="99"/>
      <c r="JXT109" s="127"/>
      <c r="JXU109" s="128"/>
      <c r="JXV109" s="96"/>
      <c r="JXW109" s="129"/>
      <c r="JXX109" s="100"/>
      <c r="JXY109" s="99"/>
      <c r="JXZ109" s="100"/>
      <c r="JYA109" s="99"/>
      <c r="JYB109" s="127"/>
      <c r="JYC109" s="128"/>
      <c r="JYD109" s="96"/>
      <c r="JYE109" s="129"/>
      <c r="JYF109" s="100"/>
      <c r="JYG109" s="99"/>
      <c r="JYH109" s="100"/>
      <c r="JYI109" s="99"/>
      <c r="JYJ109" s="127"/>
      <c r="JYK109" s="128"/>
      <c r="JYL109" s="96"/>
      <c r="JYM109" s="129"/>
      <c r="JYN109" s="100"/>
      <c r="JYO109" s="99"/>
      <c r="JYP109" s="100"/>
      <c r="JYQ109" s="99"/>
      <c r="JYR109" s="127"/>
      <c r="JYS109" s="128"/>
      <c r="JYT109" s="96"/>
      <c r="JYU109" s="129"/>
      <c r="JYV109" s="100"/>
      <c r="JYW109" s="99"/>
      <c r="JYX109" s="100"/>
      <c r="JYY109" s="99"/>
      <c r="JYZ109" s="127"/>
      <c r="JZA109" s="128"/>
      <c r="JZB109" s="96"/>
      <c r="JZC109" s="129"/>
      <c r="JZD109" s="100"/>
      <c r="JZE109" s="99"/>
      <c r="JZF109" s="100"/>
      <c r="JZG109" s="99"/>
      <c r="JZH109" s="127"/>
      <c r="JZI109" s="128"/>
      <c r="JZJ109" s="96"/>
      <c r="JZK109" s="129"/>
      <c r="JZL109" s="100"/>
      <c r="JZM109" s="99"/>
      <c r="JZN109" s="100"/>
      <c r="JZO109" s="99"/>
      <c r="JZP109" s="127"/>
      <c r="JZQ109" s="128"/>
      <c r="JZR109" s="96"/>
      <c r="JZS109" s="129"/>
      <c r="JZT109" s="100"/>
      <c r="JZU109" s="99"/>
      <c r="JZV109" s="100"/>
      <c r="JZW109" s="99"/>
      <c r="JZX109" s="127"/>
      <c r="JZY109" s="128"/>
      <c r="JZZ109" s="96"/>
      <c r="KAA109" s="129"/>
      <c r="KAB109" s="100"/>
      <c r="KAC109" s="99"/>
      <c r="KAD109" s="100"/>
      <c r="KAE109" s="99"/>
      <c r="KAF109" s="127"/>
      <c r="KAG109" s="128"/>
      <c r="KAH109" s="96"/>
      <c r="KAI109" s="129"/>
      <c r="KAJ109" s="100"/>
      <c r="KAK109" s="99"/>
      <c r="KAL109" s="100"/>
      <c r="KAM109" s="99"/>
      <c r="KAN109" s="127"/>
      <c r="KAO109" s="128"/>
      <c r="KAP109" s="96"/>
      <c r="KAQ109" s="129"/>
      <c r="KAR109" s="100"/>
      <c r="KAS109" s="99"/>
      <c r="KAT109" s="100"/>
      <c r="KAU109" s="99"/>
      <c r="KAV109" s="127"/>
      <c r="KAW109" s="128"/>
      <c r="KAX109" s="96"/>
      <c r="KAY109" s="129"/>
      <c r="KAZ109" s="100"/>
      <c r="KBA109" s="99"/>
      <c r="KBB109" s="100"/>
      <c r="KBC109" s="99"/>
      <c r="KBD109" s="127"/>
      <c r="KBE109" s="128"/>
      <c r="KBF109" s="96"/>
      <c r="KBG109" s="129"/>
      <c r="KBH109" s="100"/>
      <c r="KBI109" s="99"/>
      <c r="KBJ109" s="100"/>
      <c r="KBK109" s="99"/>
      <c r="KBL109" s="127"/>
      <c r="KBM109" s="128"/>
      <c r="KBN109" s="96"/>
      <c r="KBO109" s="129"/>
      <c r="KBP109" s="100"/>
      <c r="KBQ109" s="99"/>
      <c r="KBR109" s="100"/>
      <c r="KBS109" s="99"/>
      <c r="KBT109" s="127"/>
      <c r="KBU109" s="128"/>
      <c r="KBV109" s="96"/>
      <c r="KBW109" s="129"/>
      <c r="KBX109" s="100"/>
      <c r="KBY109" s="99"/>
      <c r="KBZ109" s="100"/>
      <c r="KCA109" s="99"/>
      <c r="KCB109" s="127"/>
      <c r="KCC109" s="128"/>
      <c r="KCD109" s="96"/>
      <c r="KCE109" s="129"/>
      <c r="KCF109" s="100"/>
      <c r="KCG109" s="99"/>
      <c r="KCH109" s="100"/>
      <c r="KCI109" s="99"/>
      <c r="KCJ109" s="127"/>
      <c r="KCK109" s="128"/>
      <c r="KCL109" s="96"/>
      <c r="KCM109" s="129"/>
      <c r="KCN109" s="100"/>
      <c r="KCO109" s="99"/>
      <c r="KCP109" s="100"/>
      <c r="KCQ109" s="99"/>
      <c r="KCR109" s="127"/>
      <c r="KCS109" s="128"/>
      <c r="KCT109" s="96"/>
      <c r="KCU109" s="129"/>
      <c r="KCV109" s="100"/>
      <c r="KCW109" s="99"/>
      <c r="KCX109" s="100"/>
      <c r="KCY109" s="99"/>
      <c r="KCZ109" s="127"/>
      <c r="KDA109" s="128"/>
      <c r="KDB109" s="96"/>
      <c r="KDC109" s="129"/>
      <c r="KDD109" s="100"/>
      <c r="KDE109" s="99"/>
      <c r="KDF109" s="100"/>
      <c r="KDG109" s="99"/>
      <c r="KDH109" s="127"/>
      <c r="KDI109" s="128"/>
      <c r="KDJ109" s="96"/>
      <c r="KDK109" s="129"/>
      <c r="KDL109" s="100"/>
      <c r="KDM109" s="99"/>
      <c r="KDN109" s="100"/>
      <c r="KDO109" s="99"/>
      <c r="KDP109" s="127"/>
      <c r="KDQ109" s="128"/>
      <c r="KDR109" s="96"/>
      <c r="KDS109" s="129"/>
      <c r="KDT109" s="100"/>
      <c r="KDU109" s="99"/>
      <c r="KDV109" s="100"/>
      <c r="KDW109" s="99"/>
      <c r="KDX109" s="127"/>
      <c r="KDY109" s="128"/>
      <c r="KDZ109" s="96"/>
      <c r="KEA109" s="129"/>
      <c r="KEB109" s="100"/>
      <c r="KEC109" s="99"/>
      <c r="KED109" s="100"/>
      <c r="KEE109" s="99"/>
      <c r="KEF109" s="127"/>
      <c r="KEG109" s="128"/>
      <c r="KEH109" s="96"/>
      <c r="KEI109" s="129"/>
      <c r="KEJ109" s="100"/>
      <c r="KEK109" s="99"/>
      <c r="KEL109" s="100"/>
      <c r="KEM109" s="99"/>
      <c r="KEN109" s="127"/>
      <c r="KEO109" s="128"/>
      <c r="KEP109" s="96"/>
      <c r="KEQ109" s="129"/>
      <c r="KER109" s="100"/>
      <c r="KES109" s="99"/>
      <c r="KET109" s="100"/>
      <c r="KEU109" s="99"/>
      <c r="KEV109" s="127"/>
      <c r="KEW109" s="128"/>
      <c r="KEX109" s="96"/>
      <c r="KEY109" s="129"/>
      <c r="KEZ109" s="100"/>
      <c r="KFA109" s="99"/>
      <c r="KFB109" s="100"/>
      <c r="KFC109" s="99"/>
      <c r="KFD109" s="127"/>
      <c r="KFE109" s="128"/>
      <c r="KFF109" s="96"/>
      <c r="KFG109" s="129"/>
      <c r="KFH109" s="100"/>
      <c r="KFI109" s="99"/>
      <c r="KFJ109" s="100"/>
      <c r="KFK109" s="99"/>
      <c r="KFL109" s="127"/>
      <c r="KFM109" s="128"/>
      <c r="KFN109" s="96"/>
      <c r="KFO109" s="129"/>
      <c r="KFP109" s="100"/>
      <c r="KFQ109" s="99"/>
      <c r="KFR109" s="100"/>
      <c r="KFS109" s="99"/>
      <c r="KFT109" s="127"/>
      <c r="KFU109" s="128"/>
      <c r="KFV109" s="96"/>
      <c r="KFW109" s="129"/>
      <c r="KFX109" s="100"/>
      <c r="KFY109" s="99"/>
      <c r="KFZ109" s="100"/>
      <c r="KGA109" s="99"/>
      <c r="KGB109" s="127"/>
      <c r="KGC109" s="128"/>
      <c r="KGD109" s="96"/>
      <c r="KGE109" s="129"/>
      <c r="KGF109" s="100"/>
      <c r="KGG109" s="99"/>
      <c r="KGH109" s="100"/>
      <c r="KGI109" s="99"/>
      <c r="KGJ109" s="127"/>
      <c r="KGK109" s="128"/>
      <c r="KGL109" s="96"/>
      <c r="KGM109" s="129"/>
      <c r="KGN109" s="100"/>
      <c r="KGO109" s="99"/>
      <c r="KGP109" s="100"/>
      <c r="KGQ109" s="99"/>
      <c r="KGR109" s="127"/>
      <c r="KGS109" s="128"/>
      <c r="KGT109" s="96"/>
      <c r="KGU109" s="129"/>
      <c r="KGV109" s="100"/>
      <c r="KGW109" s="99"/>
      <c r="KGX109" s="100"/>
      <c r="KGY109" s="99"/>
      <c r="KGZ109" s="127"/>
      <c r="KHA109" s="128"/>
      <c r="KHB109" s="96"/>
      <c r="KHC109" s="129"/>
      <c r="KHD109" s="100"/>
      <c r="KHE109" s="99"/>
      <c r="KHF109" s="100"/>
      <c r="KHG109" s="99"/>
      <c r="KHH109" s="127"/>
      <c r="KHI109" s="128"/>
      <c r="KHJ109" s="96"/>
      <c r="KHK109" s="129"/>
      <c r="KHL109" s="100"/>
      <c r="KHM109" s="99"/>
      <c r="KHN109" s="100"/>
      <c r="KHO109" s="99"/>
      <c r="KHP109" s="127"/>
      <c r="KHQ109" s="128"/>
      <c r="KHR109" s="96"/>
      <c r="KHS109" s="129"/>
      <c r="KHT109" s="100"/>
      <c r="KHU109" s="99"/>
      <c r="KHV109" s="100"/>
      <c r="KHW109" s="99"/>
      <c r="KHX109" s="127"/>
      <c r="KHY109" s="128"/>
      <c r="KHZ109" s="96"/>
      <c r="KIA109" s="129"/>
      <c r="KIB109" s="100"/>
      <c r="KIC109" s="99"/>
      <c r="KID109" s="100"/>
      <c r="KIE109" s="99"/>
      <c r="KIF109" s="127"/>
      <c r="KIG109" s="128"/>
      <c r="KIH109" s="96"/>
      <c r="KII109" s="129"/>
      <c r="KIJ109" s="100"/>
      <c r="KIK109" s="99"/>
      <c r="KIL109" s="100"/>
      <c r="KIM109" s="99"/>
      <c r="KIN109" s="127"/>
      <c r="KIO109" s="128"/>
      <c r="KIP109" s="96"/>
      <c r="KIQ109" s="129"/>
      <c r="KIR109" s="100"/>
      <c r="KIS109" s="99"/>
      <c r="KIT109" s="100"/>
      <c r="KIU109" s="99"/>
      <c r="KIV109" s="127"/>
      <c r="KIW109" s="128"/>
      <c r="KIX109" s="96"/>
      <c r="KIY109" s="129"/>
      <c r="KIZ109" s="100"/>
      <c r="KJA109" s="99"/>
      <c r="KJB109" s="100"/>
      <c r="KJC109" s="99"/>
      <c r="KJD109" s="127"/>
      <c r="KJE109" s="128"/>
      <c r="KJF109" s="96"/>
      <c r="KJG109" s="129"/>
      <c r="KJH109" s="100"/>
      <c r="KJI109" s="99"/>
      <c r="KJJ109" s="100"/>
      <c r="KJK109" s="99"/>
      <c r="KJL109" s="127"/>
      <c r="KJM109" s="128"/>
      <c r="KJN109" s="96"/>
      <c r="KJO109" s="129"/>
      <c r="KJP109" s="100"/>
      <c r="KJQ109" s="99"/>
      <c r="KJR109" s="100"/>
      <c r="KJS109" s="99"/>
      <c r="KJT109" s="127"/>
      <c r="KJU109" s="128"/>
      <c r="KJV109" s="96"/>
      <c r="KJW109" s="129"/>
      <c r="KJX109" s="100"/>
      <c r="KJY109" s="99"/>
      <c r="KJZ109" s="100"/>
      <c r="KKA109" s="99"/>
      <c r="KKB109" s="127"/>
      <c r="KKC109" s="128"/>
      <c r="KKD109" s="96"/>
      <c r="KKE109" s="129"/>
      <c r="KKF109" s="100"/>
      <c r="KKG109" s="99"/>
      <c r="KKH109" s="100"/>
      <c r="KKI109" s="99"/>
      <c r="KKJ109" s="127"/>
      <c r="KKK109" s="128"/>
      <c r="KKL109" s="96"/>
      <c r="KKM109" s="129"/>
      <c r="KKN109" s="100"/>
      <c r="KKO109" s="99"/>
      <c r="KKP109" s="100"/>
      <c r="KKQ109" s="99"/>
      <c r="KKR109" s="127"/>
      <c r="KKS109" s="128"/>
      <c r="KKT109" s="96"/>
      <c r="KKU109" s="129"/>
      <c r="KKV109" s="100"/>
      <c r="KKW109" s="99"/>
      <c r="KKX109" s="100"/>
      <c r="KKY109" s="99"/>
      <c r="KKZ109" s="127"/>
      <c r="KLA109" s="128"/>
      <c r="KLB109" s="96"/>
      <c r="KLC109" s="129"/>
      <c r="KLD109" s="100"/>
      <c r="KLE109" s="99"/>
      <c r="KLF109" s="100"/>
      <c r="KLG109" s="99"/>
      <c r="KLH109" s="127"/>
      <c r="KLI109" s="128"/>
      <c r="KLJ109" s="96"/>
      <c r="KLK109" s="129"/>
      <c r="KLL109" s="100"/>
      <c r="KLM109" s="99"/>
      <c r="KLN109" s="100"/>
      <c r="KLO109" s="99"/>
      <c r="KLP109" s="127"/>
      <c r="KLQ109" s="128"/>
      <c r="KLR109" s="96"/>
      <c r="KLS109" s="129"/>
      <c r="KLT109" s="100"/>
      <c r="KLU109" s="99"/>
      <c r="KLV109" s="100"/>
      <c r="KLW109" s="99"/>
      <c r="KLX109" s="127"/>
      <c r="KLY109" s="128"/>
      <c r="KLZ109" s="96"/>
      <c r="KMA109" s="129"/>
      <c r="KMB109" s="100"/>
      <c r="KMC109" s="99"/>
      <c r="KMD109" s="100"/>
      <c r="KME109" s="99"/>
      <c r="KMF109" s="127"/>
      <c r="KMG109" s="128"/>
      <c r="KMH109" s="96"/>
      <c r="KMI109" s="129"/>
      <c r="KMJ109" s="100"/>
      <c r="KMK109" s="99"/>
      <c r="KML109" s="100"/>
      <c r="KMM109" s="99"/>
      <c r="KMN109" s="127"/>
      <c r="KMO109" s="128"/>
      <c r="KMP109" s="96"/>
      <c r="KMQ109" s="129"/>
      <c r="KMR109" s="100"/>
      <c r="KMS109" s="99"/>
      <c r="KMT109" s="100"/>
      <c r="KMU109" s="99"/>
      <c r="KMV109" s="127"/>
      <c r="KMW109" s="128"/>
      <c r="KMX109" s="96"/>
      <c r="KMY109" s="129"/>
      <c r="KMZ109" s="100"/>
      <c r="KNA109" s="99"/>
      <c r="KNB109" s="100"/>
      <c r="KNC109" s="99"/>
      <c r="KND109" s="127"/>
      <c r="KNE109" s="128"/>
      <c r="KNF109" s="96"/>
      <c r="KNG109" s="129"/>
      <c r="KNH109" s="100"/>
      <c r="KNI109" s="99"/>
      <c r="KNJ109" s="100"/>
      <c r="KNK109" s="99"/>
      <c r="KNL109" s="127"/>
      <c r="KNM109" s="128"/>
      <c r="KNN109" s="96"/>
      <c r="KNO109" s="129"/>
      <c r="KNP109" s="100"/>
      <c r="KNQ109" s="99"/>
      <c r="KNR109" s="100"/>
      <c r="KNS109" s="99"/>
      <c r="KNT109" s="127"/>
      <c r="KNU109" s="128"/>
      <c r="KNV109" s="96"/>
      <c r="KNW109" s="129"/>
      <c r="KNX109" s="100"/>
      <c r="KNY109" s="99"/>
      <c r="KNZ109" s="100"/>
      <c r="KOA109" s="99"/>
      <c r="KOB109" s="127"/>
      <c r="KOC109" s="128"/>
      <c r="KOD109" s="96"/>
      <c r="KOE109" s="129"/>
      <c r="KOF109" s="100"/>
      <c r="KOG109" s="99"/>
      <c r="KOH109" s="100"/>
      <c r="KOI109" s="99"/>
      <c r="KOJ109" s="127"/>
      <c r="KOK109" s="128"/>
      <c r="KOL109" s="96"/>
      <c r="KOM109" s="129"/>
      <c r="KON109" s="100"/>
      <c r="KOO109" s="99"/>
      <c r="KOP109" s="100"/>
      <c r="KOQ109" s="99"/>
      <c r="KOR109" s="127"/>
      <c r="KOS109" s="128"/>
      <c r="KOT109" s="96"/>
      <c r="KOU109" s="129"/>
      <c r="KOV109" s="100"/>
      <c r="KOW109" s="99"/>
      <c r="KOX109" s="100"/>
      <c r="KOY109" s="99"/>
      <c r="KOZ109" s="127"/>
      <c r="KPA109" s="128"/>
      <c r="KPB109" s="96"/>
      <c r="KPC109" s="129"/>
      <c r="KPD109" s="100"/>
      <c r="KPE109" s="99"/>
      <c r="KPF109" s="100"/>
      <c r="KPG109" s="99"/>
      <c r="KPH109" s="127"/>
      <c r="KPI109" s="128"/>
      <c r="KPJ109" s="96"/>
      <c r="KPK109" s="129"/>
      <c r="KPL109" s="100"/>
      <c r="KPM109" s="99"/>
      <c r="KPN109" s="100"/>
      <c r="KPO109" s="99"/>
      <c r="KPP109" s="127"/>
      <c r="KPQ109" s="128"/>
      <c r="KPR109" s="96"/>
      <c r="KPS109" s="129"/>
      <c r="KPT109" s="100"/>
      <c r="KPU109" s="99"/>
      <c r="KPV109" s="100"/>
      <c r="KPW109" s="99"/>
      <c r="KPX109" s="127"/>
      <c r="KPY109" s="128"/>
      <c r="KPZ109" s="96"/>
      <c r="KQA109" s="129"/>
      <c r="KQB109" s="100"/>
      <c r="KQC109" s="99"/>
      <c r="KQD109" s="100"/>
      <c r="KQE109" s="99"/>
      <c r="KQF109" s="127"/>
      <c r="KQG109" s="128"/>
      <c r="KQH109" s="96"/>
      <c r="KQI109" s="129"/>
      <c r="KQJ109" s="100"/>
      <c r="KQK109" s="99"/>
      <c r="KQL109" s="100"/>
      <c r="KQM109" s="99"/>
      <c r="KQN109" s="127"/>
      <c r="KQO109" s="128"/>
      <c r="KQP109" s="96"/>
      <c r="KQQ109" s="129"/>
      <c r="KQR109" s="100"/>
      <c r="KQS109" s="99"/>
      <c r="KQT109" s="100"/>
      <c r="KQU109" s="99"/>
      <c r="KQV109" s="127"/>
      <c r="KQW109" s="128"/>
      <c r="KQX109" s="96"/>
      <c r="KQY109" s="129"/>
      <c r="KQZ109" s="100"/>
      <c r="KRA109" s="99"/>
      <c r="KRB109" s="100"/>
      <c r="KRC109" s="99"/>
      <c r="KRD109" s="127"/>
      <c r="KRE109" s="128"/>
      <c r="KRF109" s="96"/>
      <c r="KRG109" s="129"/>
      <c r="KRH109" s="100"/>
      <c r="KRI109" s="99"/>
      <c r="KRJ109" s="100"/>
      <c r="KRK109" s="99"/>
      <c r="KRL109" s="127"/>
      <c r="KRM109" s="128"/>
      <c r="KRN109" s="96"/>
      <c r="KRO109" s="129"/>
      <c r="KRP109" s="100"/>
      <c r="KRQ109" s="99"/>
      <c r="KRR109" s="100"/>
      <c r="KRS109" s="99"/>
      <c r="KRT109" s="127"/>
      <c r="KRU109" s="128"/>
      <c r="KRV109" s="96"/>
      <c r="KRW109" s="129"/>
      <c r="KRX109" s="100"/>
      <c r="KRY109" s="99"/>
      <c r="KRZ109" s="100"/>
      <c r="KSA109" s="99"/>
      <c r="KSB109" s="127"/>
      <c r="KSC109" s="128"/>
      <c r="KSD109" s="96"/>
      <c r="KSE109" s="129"/>
      <c r="KSF109" s="100"/>
      <c r="KSG109" s="99"/>
      <c r="KSH109" s="100"/>
      <c r="KSI109" s="99"/>
      <c r="KSJ109" s="127"/>
      <c r="KSK109" s="128"/>
      <c r="KSL109" s="96"/>
      <c r="KSM109" s="129"/>
      <c r="KSN109" s="100"/>
      <c r="KSO109" s="99"/>
      <c r="KSP109" s="100"/>
      <c r="KSQ109" s="99"/>
      <c r="KSR109" s="127"/>
      <c r="KSS109" s="128"/>
      <c r="KST109" s="96"/>
      <c r="KSU109" s="129"/>
      <c r="KSV109" s="100"/>
      <c r="KSW109" s="99"/>
      <c r="KSX109" s="100"/>
      <c r="KSY109" s="99"/>
      <c r="KSZ109" s="127"/>
      <c r="KTA109" s="128"/>
      <c r="KTB109" s="96"/>
      <c r="KTC109" s="129"/>
      <c r="KTD109" s="100"/>
      <c r="KTE109" s="99"/>
      <c r="KTF109" s="100"/>
      <c r="KTG109" s="99"/>
      <c r="KTH109" s="127"/>
      <c r="KTI109" s="128"/>
      <c r="KTJ109" s="96"/>
      <c r="KTK109" s="129"/>
      <c r="KTL109" s="100"/>
      <c r="KTM109" s="99"/>
      <c r="KTN109" s="100"/>
      <c r="KTO109" s="99"/>
      <c r="KTP109" s="127"/>
      <c r="KTQ109" s="128"/>
      <c r="KTR109" s="96"/>
      <c r="KTS109" s="129"/>
      <c r="KTT109" s="100"/>
      <c r="KTU109" s="99"/>
      <c r="KTV109" s="100"/>
      <c r="KTW109" s="99"/>
      <c r="KTX109" s="127"/>
      <c r="KTY109" s="128"/>
      <c r="KTZ109" s="96"/>
      <c r="KUA109" s="129"/>
      <c r="KUB109" s="100"/>
      <c r="KUC109" s="99"/>
      <c r="KUD109" s="100"/>
      <c r="KUE109" s="99"/>
      <c r="KUF109" s="127"/>
      <c r="KUG109" s="128"/>
      <c r="KUH109" s="96"/>
      <c r="KUI109" s="129"/>
      <c r="KUJ109" s="100"/>
      <c r="KUK109" s="99"/>
      <c r="KUL109" s="100"/>
      <c r="KUM109" s="99"/>
      <c r="KUN109" s="127"/>
      <c r="KUO109" s="128"/>
      <c r="KUP109" s="96"/>
      <c r="KUQ109" s="129"/>
      <c r="KUR109" s="100"/>
      <c r="KUS109" s="99"/>
      <c r="KUT109" s="100"/>
      <c r="KUU109" s="99"/>
      <c r="KUV109" s="127"/>
      <c r="KUW109" s="128"/>
      <c r="KUX109" s="96"/>
      <c r="KUY109" s="129"/>
      <c r="KUZ109" s="100"/>
      <c r="KVA109" s="99"/>
      <c r="KVB109" s="100"/>
      <c r="KVC109" s="99"/>
      <c r="KVD109" s="127"/>
      <c r="KVE109" s="128"/>
      <c r="KVF109" s="96"/>
      <c r="KVG109" s="129"/>
      <c r="KVH109" s="100"/>
      <c r="KVI109" s="99"/>
      <c r="KVJ109" s="100"/>
      <c r="KVK109" s="99"/>
      <c r="KVL109" s="127"/>
      <c r="KVM109" s="128"/>
      <c r="KVN109" s="96"/>
      <c r="KVO109" s="129"/>
      <c r="KVP109" s="100"/>
      <c r="KVQ109" s="99"/>
      <c r="KVR109" s="100"/>
      <c r="KVS109" s="99"/>
      <c r="KVT109" s="127"/>
      <c r="KVU109" s="128"/>
      <c r="KVV109" s="96"/>
      <c r="KVW109" s="129"/>
      <c r="KVX109" s="100"/>
      <c r="KVY109" s="99"/>
      <c r="KVZ109" s="100"/>
      <c r="KWA109" s="99"/>
      <c r="KWB109" s="127"/>
      <c r="KWC109" s="128"/>
      <c r="KWD109" s="96"/>
      <c r="KWE109" s="129"/>
      <c r="KWF109" s="100"/>
      <c r="KWG109" s="99"/>
      <c r="KWH109" s="100"/>
      <c r="KWI109" s="99"/>
      <c r="KWJ109" s="127"/>
      <c r="KWK109" s="128"/>
      <c r="KWL109" s="96"/>
      <c r="KWM109" s="129"/>
      <c r="KWN109" s="100"/>
      <c r="KWO109" s="99"/>
      <c r="KWP109" s="100"/>
      <c r="KWQ109" s="99"/>
      <c r="KWR109" s="127"/>
      <c r="KWS109" s="128"/>
      <c r="KWT109" s="96"/>
      <c r="KWU109" s="129"/>
      <c r="KWV109" s="100"/>
      <c r="KWW109" s="99"/>
      <c r="KWX109" s="100"/>
      <c r="KWY109" s="99"/>
      <c r="KWZ109" s="127"/>
      <c r="KXA109" s="128"/>
      <c r="KXB109" s="96"/>
      <c r="KXC109" s="129"/>
      <c r="KXD109" s="100"/>
      <c r="KXE109" s="99"/>
      <c r="KXF109" s="100"/>
      <c r="KXG109" s="99"/>
      <c r="KXH109" s="127"/>
      <c r="KXI109" s="128"/>
      <c r="KXJ109" s="96"/>
      <c r="KXK109" s="129"/>
      <c r="KXL109" s="100"/>
      <c r="KXM109" s="99"/>
      <c r="KXN109" s="100"/>
      <c r="KXO109" s="99"/>
      <c r="KXP109" s="127"/>
      <c r="KXQ109" s="128"/>
      <c r="KXR109" s="96"/>
      <c r="KXS109" s="129"/>
      <c r="KXT109" s="100"/>
      <c r="KXU109" s="99"/>
      <c r="KXV109" s="100"/>
      <c r="KXW109" s="99"/>
      <c r="KXX109" s="127"/>
      <c r="KXY109" s="128"/>
      <c r="KXZ109" s="96"/>
      <c r="KYA109" s="129"/>
      <c r="KYB109" s="100"/>
      <c r="KYC109" s="99"/>
      <c r="KYD109" s="100"/>
      <c r="KYE109" s="99"/>
      <c r="KYF109" s="127"/>
      <c r="KYG109" s="128"/>
      <c r="KYH109" s="96"/>
      <c r="KYI109" s="129"/>
      <c r="KYJ109" s="100"/>
      <c r="KYK109" s="99"/>
      <c r="KYL109" s="100"/>
      <c r="KYM109" s="99"/>
      <c r="KYN109" s="127"/>
      <c r="KYO109" s="128"/>
      <c r="KYP109" s="96"/>
      <c r="KYQ109" s="129"/>
      <c r="KYR109" s="100"/>
      <c r="KYS109" s="99"/>
      <c r="KYT109" s="100"/>
      <c r="KYU109" s="99"/>
      <c r="KYV109" s="127"/>
      <c r="KYW109" s="128"/>
      <c r="KYX109" s="96"/>
      <c r="KYY109" s="129"/>
      <c r="KYZ109" s="100"/>
      <c r="KZA109" s="99"/>
      <c r="KZB109" s="100"/>
      <c r="KZC109" s="99"/>
      <c r="KZD109" s="127"/>
      <c r="KZE109" s="128"/>
      <c r="KZF109" s="96"/>
      <c r="KZG109" s="129"/>
      <c r="KZH109" s="100"/>
      <c r="KZI109" s="99"/>
      <c r="KZJ109" s="100"/>
      <c r="KZK109" s="99"/>
      <c r="KZL109" s="127"/>
      <c r="KZM109" s="128"/>
      <c r="KZN109" s="96"/>
      <c r="KZO109" s="129"/>
      <c r="KZP109" s="100"/>
      <c r="KZQ109" s="99"/>
      <c r="KZR109" s="100"/>
      <c r="KZS109" s="99"/>
      <c r="KZT109" s="127"/>
      <c r="KZU109" s="128"/>
      <c r="KZV109" s="96"/>
      <c r="KZW109" s="129"/>
      <c r="KZX109" s="100"/>
      <c r="KZY109" s="99"/>
      <c r="KZZ109" s="100"/>
      <c r="LAA109" s="99"/>
      <c r="LAB109" s="127"/>
      <c r="LAC109" s="128"/>
      <c r="LAD109" s="96"/>
      <c r="LAE109" s="129"/>
      <c r="LAF109" s="100"/>
      <c r="LAG109" s="99"/>
      <c r="LAH109" s="100"/>
      <c r="LAI109" s="99"/>
      <c r="LAJ109" s="127"/>
      <c r="LAK109" s="128"/>
      <c r="LAL109" s="96"/>
      <c r="LAM109" s="129"/>
      <c r="LAN109" s="100"/>
      <c r="LAO109" s="99"/>
      <c r="LAP109" s="100"/>
      <c r="LAQ109" s="99"/>
      <c r="LAR109" s="127"/>
      <c r="LAS109" s="128"/>
      <c r="LAT109" s="96"/>
      <c r="LAU109" s="129"/>
      <c r="LAV109" s="100"/>
      <c r="LAW109" s="99"/>
      <c r="LAX109" s="100"/>
      <c r="LAY109" s="99"/>
      <c r="LAZ109" s="127"/>
      <c r="LBA109" s="128"/>
      <c r="LBB109" s="96"/>
      <c r="LBC109" s="129"/>
      <c r="LBD109" s="100"/>
      <c r="LBE109" s="99"/>
      <c r="LBF109" s="100"/>
      <c r="LBG109" s="99"/>
      <c r="LBH109" s="127"/>
      <c r="LBI109" s="128"/>
      <c r="LBJ109" s="96"/>
      <c r="LBK109" s="129"/>
      <c r="LBL109" s="100"/>
      <c r="LBM109" s="99"/>
      <c r="LBN109" s="100"/>
      <c r="LBO109" s="99"/>
      <c r="LBP109" s="127"/>
      <c r="LBQ109" s="128"/>
      <c r="LBR109" s="96"/>
      <c r="LBS109" s="129"/>
      <c r="LBT109" s="100"/>
      <c r="LBU109" s="99"/>
      <c r="LBV109" s="100"/>
      <c r="LBW109" s="99"/>
      <c r="LBX109" s="127"/>
      <c r="LBY109" s="128"/>
      <c r="LBZ109" s="96"/>
      <c r="LCA109" s="129"/>
      <c r="LCB109" s="100"/>
      <c r="LCC109" s="99"/>
      <c r="LCD109" s="100"/>
      <c r="LCE109" s="99"/>
      <c r="LCF109" s="127"/>
      <c r="LCG109" s="128"/>
      <c r="LCH109" s="96"/>
      <c r="LCI109" s="129"/>
      <c r="LCJ109" s="100"/>
      <c r="LCK109" s="99"/>
      <c r="LCL109" s="100"/>
      <c r="LCM109" s="99"/>
      <c r="LCN109" s="127"/>
      <c r="LCO109" s="128"/>
      <c r="LCP109" s="96"/>
      <c r="LCQ109" s="129"/>
      <c r="LCR109" s="100"/>
      <c r="LCS109" s="99"/>
      <c r="LCT109" s="100"/>
      <c r="LCU109" s="99"/>
      <c r="LCV109" s="127"/>
      <c r="LCW109" s="128"/>
      <c r="LCX109" s="96"/>
      <c r="LCY109" s="129"/>
      <c r="LCZ109" s="100"/>
      <c r="LDA109" s="99"/>
      <c r="LDB109" s="100"/>
      <c r="LDC109" s="99"/>
      <c r="LDD109" s="127"/>
      <c r="LDE109" s="128"/>
      <c r="LDF109" s="96"/>
      <c r="LDG109" s="129"/>
      <c r="LDH109" s="100"/>
      <c r="LDI109" s="99"/>
      <c r="LDJ109" s="100"/>
      <c r="LDK109" s="99"/>
      <c r="LDL109" s="127"/>
      <c r="LDM109" s="128"/>
      <c r="LDN109" s="96"/>
      <c r="LDO109" s="129"/>
      <c r="LDP109" s="100"/>
      <c r="LDQ109" s="99"/>
      <c r="LDR109" s="100"/>
      <c r="LDS109" s="99"/>
      <c r="LDT109" s="127"/>
      <c r="LDU109" s="128"/>
      <c r="LDV109" s="96"/>
      <c r="LDW109" s="129"/>
      <c r="LDX109" s="100"/>
      <c r="LDY109" s="99"/>
      <c r="LDZ109" s="100"/>
      <c r="LEA109" s="99"/>
      <c r="LEB109" s="127"/>
      <c r="LEC109" s="128"/>
      <c r="LED109" s="96"/>
      <c r="LEE109" s="129"/>
      <c r="LEF109" s="100"/>
      <c r="LEG109" s="99"/>
      <c r="LEH109" s="100"/>
      <c r="LEI109" s="99"/>
      <c r="LEJ109" s="127"/>
      <c r="LEK109" s="128"/>
      <c r="LEL109" s="96"/>
      <c r="LEM109" s="129"/>
      <c r="LEN109" s="100"/>
      <c r="LEO109" s="99"/>
      <c r="LEP109" s="100"/>
      <c r="LEQ109" s="99"/>
      <c r="LER109" s="127"/>
      <c r="LES109" s="128"/>
      <c r="LET109" s="96"/>
      <c r="LEU109" s="129"/>
      <c r="LEV109" s="100"/>
      <c r="LEW109" s="99"/>
      <c r="LEX109" s="100"/>
      <c r="LEY109" s="99"/>
      <c r="LEZ109" s="127"/>
      <c r="LFA109" s="128"/>
      <c r="LFB109" s="96"/>
      <c r="LFC109" s="129"/>
      <c r="LFD109" s="100"/>
      <c r="LFE109" s="99"/>
      <c r="LFF109" s="100"/>
      <c r="LFG109" s="99"/>
      <c r="LFH109" s="127"/>
      <c r="LFI109" s="128"/>
      <c r="LFJ109" s="96"/>
      <c r="LFK109" s="129"/>
      <c r="LFL109" s="100"/>
      <c r="LFM109" s="99"/>
      <c r="LFN109" s="100"/>
      <c r="LFO109" s="99"/>
      <c r="LFP109" s="127"/>
      <c r="LFQ109" s="128"/>
      <c r="LFR109" s="96"/>
      <c r="LFS109" s="129"/>
      <c r="LFT109" s="100"/>
      <c r="LFU109" s="99"/>
      <c r="LFV109" s="100"/>
      <c r="LFW109" s="99"/>
      <c r="LFX109" s="127"/>
      <c r="LFY109" s="128"/>
      <c r="LFZ109" s="96"/>
      <c r="LGA109" s="129"/>
      <c r="LGB109" s="100"/>
      <c r="LGC109" s="99"/>
      <c r="LGD109" s="100"/>
      <c r="LGE109" s="99"/>
      <c r="LGF109" s="127"/>
      <c r="LGG109" s="128"/>
      <c r="LGH109" s="96"/>
      <c r="LGI109" s="129"/>
      <c r="LGJ109" s="100"/>
      <c r="LGK109" s="99"/>
      <c r="LGL109" s="100"/>
      <c r="LGM109" s="99"/>
      <c r="LGN109" s="127"/>
      <c r="LGO109" s="128"/>
      <c r="LGP109" s="96"/>
      <c r="LGQ109" s="129"/>
      <c r="LGR109" s="100"/>
      <c r="LGS109" s="99"/>
      <c r="LGT109" s="100"/>
      <c r="LGU109" s="99"/>
      <c r="LGV109" s="127"/>
      <c r="LGW109" s="128"/>
      <c r="LGX109" s="96"/>
      <c r="LGY109" s="129"/>
      <c r="LGZ109" s="100"/>
      <c r="LHA109" s="99"/>
      <c r="LHB109" s="100"/>
      <c r="LHC109" s="99"/>
      <c r="LHD109" s="127"/>
      <c r="LHE109" s="128"/>
      <c r="LHF109" s="96"/>
      <c r="LHG109" s="129"/>
      <c r="LHH109" s="100"/>
      <c r="LHI109" s="99"/>
      <c r="LHJ109" s="100"/>
      <c r="LHK109" s="99"/>
      <c r="LHL109" s="127"/>
      <c r="LHM109" s="128"/>
      <c r="LHN109" s="96"/>
      <c r="LHO109" s="129"/>
      <c r="LHP109" s="100"/>
      <c r="LHQ109" s="99"/>
      <c r="LHR109" s="100"/>
      <c r="LHS109" s="99"/>
      <c r="LHT109" s="127"/>
      <c r="LHU109" s="128"/>
      <c r="LHV109" s="96"/>
      <c r="LHW109" s="129"/>
      <c r="LHX109" s="100"/>
      <c r="LHY109" s="99"/>
      <c r="LHZ109" s="100"/>
      <c r="LIA109" s="99"/>
      <c r="LIB109" s="127"/>
      <c r="LIC109" s="128"/>
      <c r="LID109" s="96"/>
      <c r="LIE109" s="129"/>
      <c r="LIF109" s="100"/>
      <c r="LIG109" s="99"/>
      <c r="LIH109" s="100"/>
      <c r="LII109" s="99"/>
      <c r="LIJ109" s="127"/>
      <c r="LIK109" s="128"/>
      <c r="LIL109" s="96"/>
      <c r="LIM109" s="129"/>
      <c r="LIN109" s="100"/>
      <c r="LIO109" s="99"/>
      <c r="LIP109" s="100"/>
      <c r="LIQ109" s="99"/>
      <c r="LIR109" s="127"/>
      <c r="LIS109" s="128"/>
      <c r="LIT109" s="96"/>
      <c r="LIU109" s="129"/>
      <c r="LIV109" s="100"/>
      <c r="LIW109" s="99"/>
      <c r="LIX109" s="100"/>
      <c r="LIY109" s="99"/>
      <c r="LIZ109" s="127"/>
      <c r="LJA109" s="128"/>
      <c r="LJB109" s="96"/>
      <c r="LJC109" s="129"/>
      <c r="LJD109" s="100"/>
      <c r="LJE109" s="99"/>
      <c r="LJF109" s="100"/>
      <c r="LJG109" s="99"/>
      <c r="LJH109" s="127"/>
      <c r="LJI109" s="128"/>
      <c r="LJJ109" s="96"/>
      <c r="LJK109" s="129"/>
      <c r="LJL109" s="100"/>
      <c r="LJM109" s="99"/>
      <c r="LJN109" s="100"/>
      <c r="LJO109" s="99"/>
      <c r="LJP109" s="127"/>
      <c r="LJQ109" s="128"/>
      <c r="LJR109" s="96"/>
      <c r="LJS109" s="129"/>
      <c r="LJT109" s="100"/>
      <c r="LJU109" s="99"/>
      <c r="LJV109" s="100"/>
      <c r="LJW109" s="99"/>
      <c r="LJX109" s="127"/>
      <c r="LJY109" s="128"/>
      <c r="LJZ109" s="96"/>
      <c r="LKA109" s="129"/>
      <c r="LKB109" s="100"/>
      <c r="LKC109" s="99"/>
      <c r="LKD109" s="100"/>
      <c r="LKE109" s="99"/>
      <c r="LKF109" s="127"/>
      <c r="LKG109" s="128"/>
      <c r="LKH109" s="96"/>
      <c r="LKI109" s="129"/>
      <c r="LKJ109" s="100"/>
      <c r="LKK109" s="99"/>
      <c r="LKL109" s="100"/>
      <c r="LKM109" s="99"/>
      <c r="LKN109" s="127"/>
      <c r="LKO109" s="128"/>
      <c r="LKP109" s="96"/>
      <c r="LKQ109" s="129"/>
      <c r="LKR109" s="100"/>
      <c r="LKS109" s="99"/>
      <c r="LKT109" s="100"/>
      <c r="LKU109" s="99"/>
      <c r="LKV109" s="127"/>
      <c r="LKW109" s="128"/>
      <c r="LKX109" s="96"/>
      <c r="LKY109" s="129"/>
      <c r="LKZ109" s="100"/>
      <c r="LLA109" s="99"/>
      <c r="LLB109" s="100"/>
      <c r="LLC109" s="99"/>
      <c r="LLD109" s="127"/>
      <c r="LLE109" s="128"/>
      <c r="LLF109" s="96"/>
      <c r="LLG109" s="129"/>
      <c r="LLH109" s="100"/>
      <c r="LLI109" s="99"/>
      <c r="LLJ109" s="100"/>
      <c r="LLK109" s="99"/>
      <c r="LLL109" s="127"/>
      <c r="LLM109" s="128"/>
      <c r="LLN109" s="96"/>
      <c r="LLO109" s="129"/>
      <c r="LLP109" s="100"/>
      <c r="LLQ109" s="99"/>
      <c r="LLR109" s="100"/>
      <c r="LLS109" s="99"/>
      <c r="LLT109" s="127"/>
      <c r="LLU109" s="128"/>
      <c r="LLV109" s="96"/>
      <c r="LLW109" s="129"/>
      <c r="LLX109" s="100"/>
      <c r="LLY109" s="99"/>
      <c r="LLZ109" s="100"/>
      <c r="LMA109" s="99"/>
      <c r="LMB109" s="127"/>
      <c r="LMC109" s="128"/>
      <c r="LMD109" s="96"/>
      <c r="LME109" s="129"/>
      <c r="LMF109" s="100"/>
      <c r="LMG109" s="99"/>
      <c r="LMH109" s="100"/>
      <c r="LMI109" s="99"/>
      <c r="LMJ109" s="127"/>
      <c r="LMK109" s="128"/>
      <c r="LML109" s="96"/>
      <c r="LMM109" s="129"/>
      <c r="LMN109" s="100"/>
      <c r="LMO109" s="99"/>
      <c r="LMP109" s="100"/>
      <c r="LMQ109" s="99"/>
      <c r="LMR109" s="127"/>
      <c r="LMS109" s="128"/>
      <c r="LMT109" s="96"/>
      <c r="LMU109" s="129"/>
      <c r="LMV109" s="100"/>
      <c r="LMW109" s="99"/>
      <c r="LMX109" s="100"/>
      <c r="LMY109" s="99"/>
      <c r="LMZ109" s="127"/>
      <c r="LNA109" s="128"/>
      <c r="LNB109" s="96"/>
      <c r="LNC109" s="129"/>
      <c r="LND109" s="100"/>
      <c r="LNE109" s="99"/>
      <c r="LNF109" s="100"/>
      <c r="LNG109" s="99"/>
      <c r="LNH109" s="127"/>
      <c r="LNI109" s="128"/>
      <c r="LNJ109" s="96"/>
      <c r="LNK109" s="129"/>
      <c r="LNL109" s="100"/>
      <c r="LNM109" s="99"/>
      <c r="LNN109" s="100"/>
      <c r="LNO109" s="99"/>
      <c r="LNP109" s="127"/>
      <c r="LNQ109" s="128"/>
      <c r="LNR109" s="96"/>
      <c r="LNS109" s="129"/>
      <c r="LNT109" s="100"/>
      <c r="LNU109" s="99"/>
      <c r="LNV109" s="100"/>
      <c r="LNW109" s="99"/>
      <c r="LNX109" s="127"/>
      <c r="LNY109" s="128"/>
      <c r="LNZ109" s="96"/>
      <c r="LOA109" s="129"/>
      <c r="LOB109" s="100"/>
      <c r="LOC109" s="99"/>
      <c r="LOD109" s="100"/>
      <c r="LOE109" s="99"/>
      <c r="LOF109" s="127"/>
      <c r="LOG109" s="128"/>
      <c r="LOH109" s="96"/>
      <c r="LOI109" s="129"/>
      <c r="LOJ109" s="100"/>
      <c r="LOK109" s="99"/>
      <c r="LOL109" s="100"/>
      <c r="LOM109" s="99"/>
      <c r="LON109" s="127"/>
      <c r="LOO109" s="128"/>
      <c r="LOP109" s="96"/>
      <c r="LOQ109" s="129"/>
      <c r="LOR109" s="100"/>
      <c r="LOS109" s="99"/>
      <c r="LOT109" s="100"/>
      <c r="LOU109" s="99"/>
      <c r="LOV109" s="127"/>
      <c r="LOW109" s="128"/>
      <c r="LOX109" s="96"/>
      <c r="LOY109" s="129"/>
      <c r="LOZ109" s="100"/>
      <c r="LPA109" s="99"/>
      <c r="LPB109" s="100"/>
      <c r="LPC109" s="99"/>
      <c r="LPD109" s="127"/>
      <c r="LPE109" s="128"/>
      <c r="LPF109" s="96"/>
      <c r="LPG109" s="129"/>
      <c r="LPH109" s="100"/>
      <c r="LPI109" s="99"/>
      <c r="LPJ109" s="100"/>
      <c r="LPK109" s="99"/>
      <c r="LPL109" s="127"/>
      <c r="LPM109" s="128"/>
      <c r="LPN109" s="96"/>
      <c r="LPO109" s="129"/>
      <c r="LPP109" s="100"/>
      <c r="LPQ109" s="99"/>
      <c r="LPR109" s="100"/>
      <c r="LPS109" s="99"/>
      <c r="LPT109" s="127"/>
      <c r="LPU109" s="128"/>
      <c r="LPV109" s="96"/>
      <c r="LPW109" s="129"/>
      <c r="LPX109" s="100"/>
      <c r="LPY109" s="99"/>
      <c r="LPZ109" s="100"/>
      <c r="LQA109" s="99"/>
      <c r="LQB109" s="127"/>
      <c r="LQC109" s="128"/>
      <c r="LQD109" s="96"/>
      <c r="LQE109" s="129"/>
      <c r="LQF109" s="100"/>
      <c r="LQG109" s="99"/>
      <c r="LQH109" s="100"/>
      <c r="LQI109" s="99"/>
      <c r="LQJ109" s="127"/>
      <c r="LQK109" s="128"/>
      <c r="LQL109" s="96"/>
      <c r="LQM109" s="129"/>
      <c r="LQN109" s="100"/>
      <c r="LQO109" s="99"/>
      <c r="LQP109" s="100"/>
      <c r="LQQ109" s="99"/>
      <c r="LQR109" s="127"/>
      <c r="LQS109" s="128"/>
      <c r="LQT109" s="96"/>
      <c r="LQU109" s="129"/>
      <c r="LQV109" s="100"/>
      <c r="LQW109" s="99"/>
      <c r="LQX109" s="100"/>
      <c r="LQY109" s="99"/>
      <c r="LQZ109" s="127"/>
      <c r="LRA109" s="128"/>
      <c r="LRB109" s="96"/>
      <c r="LRC109" s="129"/>
      <c r="LRD109" s="100"/>
      <c r="LRE109" s="99"/>
      <c r="LRF109" s="100"/>
      <c r="LRG109" s="99"/>
      <c r="LRH109" s="127"/>
      <c r="LRI109" s="128"/>
      <c r="LRJ109" s="96"/>
      <c r="LRK109" s="129"/>
      <c r="LRL109" s="100"/>
      <c r="LRM109" s="99"/>
      <c r="LRN109" s="100"/>
      <c r="LRO109" s="99"/>
      <c r="LRP109" s="127"/>
      <c r="LRQ109" s="128"/>
      <c r="LRR109" s="96"/>
      <c r="LRS109" s="129"/>
      <c r="LRT109" s="100"/>
      <c r="LRU109" s="99"/>
      <c r="LRV109" s="100"/>
      <c r="LRW109" s="99"/>
      <c r="LRX109" s="127"/>
      <c r="LRY109" s="128"/>
      <c r="LRZ109" s="96"/>
      <c r="LSA109" s="129"/>
      <c r="LSB109" s="100"/>
      <c r="LSC109" s="99"/>
      <c r="LSD109" s="100"/>
      <c r="LSE109" s="99"/>
      <c r="LSF109" s="127"/>
      <c r="LSG109" s="128"/>
      <c r="LSH109" s="96"/>
      <c r="LSI109" s="129"/>
      <c r="LSJ109" s="100"/>
      <c r="LSK109" s="99"/>
      <c r="LSL109" s="100"/>
      <c r="LSM109" s="99"/>
      <c r="LSN109" s="127"/>
      <c r="LSO109" s="128"/>
      <c r="LSP109" s="96"/>
      <c r="LSQ109" s="129"/>
      <c r="LSR109" s="100"/>
      <c r="LSS109" s="99"/>
      <c r="LST109" s="100"/>
      <c r="LSU109" s="99"/>
      <c r="LSV109" s="127"/>
      <c r="LSW109" s="128"/>
      <c r="LSX109" s="96"/>
      <c r="LSY109" s="129"/>
      <c r="LSZ109" s="100"/>
      <c r="LTA109" s="99"/>
      <c r="LTB109" s="100"/>
      <c r="LTC109" s="99"/>
      <c r="LTD109" s="127"/>
      <c r="LTE109" s="128"/>
      <c r="LTF109" s="96"/>
      <c r="LTG109" s="129"/>
      <c r="LTH109" s="100"/>
      <c r="LTI109" s="99"/>
      <c r="LTJ109" s="100"/>
      <c r="LTK109" s="99"/>
      <c r="LTL109" s="127"/>
      <c r="LTM109" s="128"/>
      <c r="LTN109" s="96"/>
      <c r="LTO109" s="129"/>
      <c r="LTP109" s="100"/>
      <c r="LTQ109" s="99"/>
      <c r="LTR109" s="100"/>
      <c r="LTS109" s="99"/>
      <c r="LTT109" s="127"/>
      <c r="LTU109" s="128"/>
      <c r="LTV109" s="96"/>
      <c r="LTW109" s="129"/>
      <c r="LTX109" s="100"/>
      <c r="LTY109" s="99"/>
      <c r="LTZ109" s="100"/>
      <c r="LUA109" s="99"/>
      <c r="LUB109" s="127"/>
      <c r="LUC109" s="128"/>
      <c r="LUD109" s="96"/>
      <c r="LUE109" s="129"/>
      <c r="LUF109" s="100"/>
      <c r="LUG109" s="99"/>
      <c r="LUH109" s="100"/>
      <c r="LUI109" s="99"/>
      <c r="LUJ109" s="127"/>
      <c r="LUK109" s="128"/>
      <c r="LUL109" s="96"/>
      <c r="LUM109" s="129"/>
      <c r="LUN109" s="100"/>
      <c r="LUO109" s="99"/>
      <c r="LUP109" s="100"/>
      <c r="LUQ109" s="99"/>
      <c r="LUR109" s="127"/>
      <c r="LUS109" s="128"/>
      <c r="LUT109" s="96"/>
      <c r="LUU109" s="129"/>
      <c r="LUV109" s="100"/>
      <c r="LUW109" s="99"/>
      <c r="LUX109" s="100"/>
      <c r="LUY109" s="99"/>
      <c r="LUZ109" s="127"/>
      <c r="LVA109" s="128"/>
      <c r="LVB109" s="96"/>
      <c r="LVC109" s="129"/>
      <c r="LVD109" s="100"/>
      <c r="LVE109" s="99"/>
      <c r="LVF109" s="100"/>
      <c r="LVG109" s="99"/>
      <c r="LVH109" s="127"/>
      <c r="LVI109" s="128"/>
      <c r="LVJ109" s="96"/>
      <c r="LVK109" s="129"/>
      <c r="LVL109" s="100"/>
      <c r="LVM109" s="99"/>
      <c r="LVN109" s="100"/>
      <c r="LVO109" s="99"/>
      <c r="LVP109" s="127"/>
      <c r="LVQ109" s="128"/>
      <c r="LVR109" s="96"/>
      <c r="LVS109" s="129"/>
      <c r="LVT109" s="100"/>
      <c r="LVU109" s="99"/>
      <c r="LVV109" s="100"/>
      <c r="LVW109" s="99"/>
      <c r="LVX109" s="127"/>
      <c r="LVY109" s="128"/>
      <c r="LVZ109" s="96"/>
      <c r="LWA109" s="129"/>
      <c r="LWB109" s="100"/>
      <c r="LWC109" s="99"/>
      <c r="LWD109" s="100"/>
      <c r="LWE109" s="99"/>
      <c r="LWF109" s="127"/>
      <c r="LWG109" s="128"/>
      <c r="LWH109" s="96"/>
      <c r="LWI109" s="129"/>
      <c r="LWJ109" s="100"/>
      <c r="LWK109" s="99"/>
      <c r="LWL109" s="100"/>
      <c r="LWM109" s="99"/>
      <c r="LWN109" s="127"/>
      <c r="LWO109" s="128"/>
      <c r="LWP109" s="96"/>
      <c r="LWQ109" s="129"/>
      <c r="LWR109" s="100"/>
      <c r="LWS109" s="99"/>
      <c r="LWT109" s="100"/>
      <c r="LWU109" s="99"/>
      <c r="LWV109" s="127"/>
      <c r="LWW109" s="128"/>
      <c r="LWX109" s="96"/>
      <c r="LWY109" s="129"/>
      <c r="LWZ109" s="100"/>
      <c r="LXA109" s="99"/>
      <c r="LXB109" s="100"/>
      <c r="LXC109" s="99"/>
      <c r="LXD109" s="127"/>
      <c r="LXE109" s="128"/>
      <c r="LXF109" s="96"/>
      <c r="LXG109" s="129"/>
      <c r="LXH109" s="100"/>
      <c r="LXI109" s="99"/>
      <c r="LXJ109" s="100"/>
      <c r="LXK109" s="99"/>
      <c r="LXL109" s="127"/>
      <c r="LXM109" s="128"/>
      <c r="LXN109" s="96"/>
      <c r="LXO109" s="129"/>
      <c r="LXP109" s="100"/>
      <c r="LXQ109" s="99"/>
      <c r="LXR109" s="100"/>
      <c r="LXS109" s="99"/>
      <c r="LXT109" s="127"/>
      <c r="LXU109" s="128"/>
      <c r="LXV109" s="96"/>
      <c r="LXW109" s="129"/>
      <c r="LXX109" s="100"/>
      <c r="LXY109" s="99"/>
      <c r="LXZ109" s="100"/>
      <c r="LYA109" s="99"/>
      <c r="LYB109" s="127"/>
      <c r="LYC109" s="128"/>
      <c r="LYD109" s="96"/>
      <c r="LYE109" s="129"/>
      <c r="LYF109" s="100"/>
      <c r="LYG109" s="99"/>
      <c r="LYH109" s="100"/>
      <c r="LYI109" s="99"/>
      <c r="LYJ109" s="127"/>
      <c r="LYK109" s="128"/>
      <c r="LYL109" s="96"/>
      <c r="LYM109" s="129"/>
      <c r="LYN109" s="100"/>
      <c r="LYO109" s="99"/>
      <c r="LYP109" s="100"/>
      <c r="LYQ109" s="99"/>
      <c r="LYR109" s="127"/>
      <c r="LYS109" s="128"/>
      <c r="LYT109" s="96"/>
      <c r="LYU109" s="129"/>
      <c r="LYV109" s="100"/>
      <c r="LYW109" s="99"/>
      <c r="LYX109" s="100"/>
      <c r="LYY109" s="99"/>
      <c r="LYZ109" s="127"/>
      <c r="LZA109" s="128"/>
      <c r="LZB109" s="96"/>
      <c r="LZC109" s="129"/>
      <c r="LZD109" s="100"/>
      <c r="LZE109" s="99"/>
      <c r="LZF109" s="100"/>
      <c r="LZG109" s="99"/>
      <c r="LZH109" s="127"/>
      <c r="LZI109" s="128"/>
      <c r="LZJ109" s="96"/>
      <c r="LZK109" s="129"/>
      <c r="LZL109" s="100"/>
      <c r="LZM109" s="99"/>
      <c r="LZN109" s="100"/>
      <c r="LZO109" s="99"/>
      <c r="LZP109" s="127"/>
      <c r="LZQ109" s="128"/>
      <c r="LZR109" s="96"/>
      <c r="LZS109" s="129"/>
      <c r="LZT109" s="100"/>
      <c r="LZU109" s="99"/>
      <c r="LZV109" s="100"/>
      <c r="LZW109" s="99"/>
      <c r="LZX109" s="127"/>
      <c r="LZY109" s="128"/>
      <c r="LZZ109" s="96"/>
      <c r="MAA109" s="129"/>
      <c r="MAB109" s="100"/>
      <c r="MAC109" s="99"/>
      <c r="MAD109" s="100"/>
      <c r="MAE109" s="99"/>
      <c r="MAF109" s="127"/>
      <c r="MAG109" s="128"/>
      <c r="MAH109" s="96"/>
      <c r="MAI109" s="129"/>
      <c r="MAJ109" s="100"/>
      <c r="MAK109" s="99"/>
      <c r="MAL109" s="100"/>
      <c r="MAM109" s="99"/>
      <c r="MAN109" s="127"/>
      <c r="MAO109" s="128"/>
      <c r="MAP109" s="96"/>
      <c r="MAQ109" s="129"/>
      <c r="MAR109" s="100"/>
      <c r="MAS109" s="99"/>
      <c r="MAT109" s="100"/>
      <c r="MAU109" s="99"/>
      <c r="MAV109" s="127"/>
      <c r="MAW109" s="128"/>
      <c r="MAX109" s="96"/>
      <c r="MAY109" s="129"/>
      <c r="MAZ109" s="100"/>
      <c r="MBA109" s="99"/>
      <c r="MBB109" s="100"/>
      <c r="MBC109" s="99"/>
      <c r="MBD109" s="127"/>
      <c r="MBE109" s="128"/>
      <c r="MBF109" s="96"/>
      <c r="MBG109" s="129"/>
      <c r="MBH109" s="100"/>
      <c r="MBI109" s="99"/>
      <c r="MBJ109" s="100"/>
      <c r="MBK109" s="99"/>
      <c r="MBL109" s="127"/>
      <c r="MBM109" s="128"/>
      <c r="MBN109" s="96"/>
      <c r="MBO109" s="129"/>
      <c r="MBP109" s="100"/>
      <c r="MBQ109" s="99"/>
      <c r="MBR109" s="100"/>
      <c r="MBS109" s="99"/>
      <c r="MBT109" s="127"/>
      <c r="MBU109" s="128"/>
      <c r="MBV109" s="96"/>
      <c r="MBW109" s="129"/>
      <c r="MBX109" s="100"/>
      <c r="MBY109" s="99"/>
      <c r="MBZ109" s="100"/>
      <c r="MCA109" s="99"/>
      <c r="MCB109" s="127"/>
      <c r="MCC109" s="128"/>
      <c r="MCD109" s="96"/>
      <c r="MCE109" s="129"/>
      <c r="MCF109" s="100"/>
      <c r="MCG109" s="99"/>
      <c r="MCH109" s="100"/>
      <c r="MCI109" s="99"/>
      <c r="MCJ109" s="127"/>
      <c r="MCK109" s="128"/>
      <c r="MCL109" s="96"/>
      <c r="MCM109" s="129"/>
      <c r="MCN109" s="100"/>
      <c r="MCO109" s="99"/>
      <c r="MCP109" s="100"/>
      <c r="MCQ109" s="99"/>
      <c r="MCR109" s="127"/>
      <c r="MCS109" s="128"/>
      <c r="MCT109" s="96"/>
      <c r="MCU109" s="129"/>
      <c r="MCV109" s="100"/>
      <c r="MCW109" s="99"/>
      <c r="MCX109" s="100"/>
      <c r="MCY109" s="99"/>
      <c r="MCZ109" s="127"/>
      <c r="MDA109" s="128"/>
      <c r="MDB109" s="96"/>
      <c r="MDC109" s="129"/>
      <c r="MDD109" s="100"/>
      <c r="MDE109" s="99"/>
      <c r="MDF109" s="100"/>
      <c r="MDG109" s="99"/>
      <c r="MDH109" s="127"/>
      <c r="MDI109" s="128"/>
      <c r="MDJ109" s="96"/>
      <c r="MDK109" s="129"/>
      <c r="MDL109" s="100"/>
      <c r="MDM109" s="99"/>
      <c r="MDN109" s="100"/>
      <c r="MDO109" s="99"/>
      <c r="MDP109" s="127"/>
      <c r="MDQ109" s="128"/>
      <c r="MDR109" s="96"/>
      <c r="MDS109" s="129"/>
      <c r="MDT109" s="100"/>
      <c r="MDU109" s="99"/>
      <c r="MDV109" s="100"/>
      <c r="MDW109" s="99"/>
      <c r="MDX109" s="127"/>
      <c r="MDY109" s="128"/>
      <c r="MDZ109" s="96"/>
      <c r="MEA109" s="129"/>
      <c r="MEB109" s="100"/>
      <c r="MEC109" s="99"/>
      <c r="MED109" s="100"/>
      <c r="MEE109" s="99"/>
      <c r="MEF109" s="127"/>
      <c r="MEG109" s="128"/>
      <c r="MEH109" s="96"/>
      <c r="MEI109" s="129"/>
      <c r="MEJ109" s="100"/>
      <c r="MEK109" s="99"/>
      <c r="MEL109" s="100"/>
      <c r="MEM109" s="99"/>
      <c r="MEN109" s="127"/>
      <c r="MEO109" s="128"/>
      <c r="MEP109" s="96"/>
      <c r="MEQ109" s="129"/>
      <c r="MER109" s="100"/>
      <c r="MES109" s="99"/>
      <c r="MET109" s="100"/>
      <c r="MEU109" s="99"/>
      <c r="MEV109" s="127"/>
      <c r="MEW109" s="128"/>
      <c r="MEX109" s="96"/>
      <c r="MEY109" s="129"/>
      <c r="MEZ109" s="100"/>
      <c r="MFA109" s="99"/>
      <c r="MFB109" s="100"/>
      <c r="MFC109" s="99"/>
      <c r="MFD109" s="127"/>
      <c r="MFE109" s="128"/>
      <c r="MFF109" s="96"/>
      <c r="MFG109" s="129"/>
      <c r="MFH109" s="100"/>
      <c r="MFI109" s="99"/>
      <c r="MFJ109" s="100"/>
      <c r="MFK109" s="99"/>
      <c r="MFL109" s="127"/>
      <c r="MFM109" s="128"/>
      <c r="MFN109" s="96"/>
      <c r="MFO109" s="129"/>
      <c r="MFP109" s="100"/>
      <c r="MFQ109" s="99"/>
      <c r="MFR109" s="100"/>
      <c r="MFS109" s="99"/>
      <c r="MFT109" s="127"/>
      <c r="MFU109" s="128"/>
      <c r="MFV109" s="96"/>
      <c r="MFW109" s="129"/>
      <c r="MFX109" s="100"/>
      <c r="MFY109" s="99"/>
      <c r="MFZ109" s="100"/>
      <c r="MGA109" s="99"/>
      <c r="MGB109" s="127"/>
      <c r="MGC109" s="128"/>
      <c r="MGD109" s="96"/>
      <c r="MGE109" s="129"/>
      <c r="MGF109" s="100"/>
      <c r="MGG109" s="99"/>
      <c r="MGH109" s="100"/>
      <c r="MGI109" s="99"/>
      <c r="MGJ109" s="127"/>
      <c r="MGK109" s="128"/>
      <c r="MGL109" s="96"/>
      <c r="MGM109" s="129"/>
      <c r="MGN109" s="100"/>
      <c r="MGO109" s="99"/>
      <c r="MGP109" s="100"/>
      <c r="MGQ109" s="99"/>
      <c r="MGR109" s="127"/>
      <c r="MGS109" s="128"/>
      <c r="MGT109" s="96"/>
      <c r="MGU109" s="129"/>
      <c r="MGV109" s="100"/>
      <c r="MGW109" s="99"/>
      <c r="MGX109" s="100"/>
      <c r="MGY109" s="99"/>
      <c r="MGZ109" s="127"/>
      <c r="MHA109" s="128"/>
      <c r="MHB109" s="96"/>
      <c r="MHC109" s="129"/>
      <c r="MHD109" s="100"/>
      <c r="MHE109" s="99"/>
      <c r="MHF109" s="100"/>
      <c r="MHG109" s="99"/>
      <c r="MHH109" s="127"/>
      <c r="MHI109" s="128"/>
      <c r="MHJ109" s="96"/>
      <c r="MHK109" s="129"/>
      <c r="MHL109" s="100"/>
      <c r="MHM109" s="99"/>
      <c r="MHN109" s="100"/>
      <c r="MHO109" s="99"/>
      <c r="MHP109" s="127"/>
      <c r="MHQ109" s="128"/>
      <c r="MHR109" s="96"/>
      <c r="MHS109" s="129"/>
      <c r="MHT109" s="100"/>
      <c r="MHU109" s="99"/>
      <c r="MHV109" s="100"/>
      <c r="MHW109" s="99"/>
      <c r="MHX109" s="127"/>
      <c r="MHY109" s="128"/>
      <c r="MHZ109" s="96"/>
      <c r="MIA109" s="129"/>
      <c r="MIB109" s="100"/>
      <c r="MIC109" s="99"/>
      <c r="MID109" s="100"/>
      <c r="MIE109" s="99"/>
      <c r="MIF109" s="127"/>
      <c r="MIG109" s="128"/>
      <c r="MIH109" s="96"/>
      <c r="MII109" s="129"/>
      <c r="MIJ109" s="100"/>
      <c r="MIK109" s="99"/>
      <c r="MIL109" s="100"/>
      <c r="MIM109" s="99"/>
      <c r="MIN109" s="127"/>
      <c r="MIO109" s="128"/>
      <c r="MIP109" s="96"/>
      <c r="MIQ109" s="129"/>
      <c r="MIR109" s="100"/>
      <c r="MIS109" s="99"/>
      <c r="MIT109" s="100"/>
      <c r="MIU109" s="99"/>
      <c r="MIV109" s="127"/>
      <c r="MIW109" s="128"/>
      <c r="MIX109" s="96"/>
      <c r="MIY109" s="129"/>
      <c r="MIZ109" s="100"/>
      <c r="MJA109" s="99"/>
      <c r="MJB109" s="100"/>
      <c r="MJC109" s="99"/>
      <c r="MJD109" s="127"/>
      <c r="MJE109" s="128"/>
      <c r="MJF109" s="96"/>
      <c r="MJG109" s="129"/>
      <c r="MJH109" s="100"/>
      <c r="MJI109" s="99"/>
      <c r="MJJ109" s="100"/>
      <c r="MJK109" s="99"/>
      <c r="MJL109" s="127"/>
      <c r="MJM109" s="128"/>
      <c r="MJN109" s="96"/>
      <c r="MJO109" s="129"/>
      <c r="MJP109" s="100"/>
      <c r="MJQ109" s="99"/>
      <c r="MJR109" s="100"/>
      <c r="MJS109" s="99"/>
      <c r="MJT109" s="127"/>
      <c r="MJU109" s="128"/>
      <c r="MJV109" s="96"/>
      <c r="MJW109" s="129"/>
      <c r="MJX109" s="100"/>
      <c r="MJY109" s="99"/>
      <c r="MJZ109" s="100"/>
      <c r="MKA109" s="99"/>
      <c r="MKB109" s="127"/>
      <c r="MKC109" s="128"/>
      <c r="MKD109" s="96"/>
      <c r="MKE109" s="129"/>
      <c r="MKF109" s="100"/>
      <c r="MKG109" s="99"/>
      <c r="MKH109" s="100"/>
      <c r="MKI109" s="99"/>
      <c r="MKJ109" s="127"/>
      <c r="MKK109" s="128"/>
      <c r="MKL109" s="96"/>
      <c r="MKM109" s="129"/>
      <c r="MKN109" s="100"/>
      <c r="MKO109" s="99"/>
      <c r="MKP109" s="100"/>
      <c r="MKQ109" s="99"/>
      <c r="MKR109" s="127"/>
      <c r="MKS109" s="128"/>
      <c r="MKT109" s="96"/>
      <c r="MKU109" s="129"/>
      <c r="MKV109" s="100"/>
      <c r="MKW109" s="99"/>
      <c r="MKX109" s="100"/>
      <c r="MKY109" s="99"/>
      <c r="MKZ109" s="127"/>
      <c r="MLA109" s="128"/>
      <c r="MLB109" s="96"/>
      <c r="MLC109" s="129"/>
      <c r="MLD109" s="100"/>
      <c r="MLE109" s="99"/>
      <c r="MLF109" s="100"/>
      <c r="MLG109" s="99"/>
      <c r="MLH109" s="127"/>
      <c r="MLI109" s="128"/>
      <c r="MLJ109" s="96"/>
      <c r="MLK109" s="129"/>
      <c r="MLL109" s="100"/>
      <c r="MLM109" s="99"/>
      <c r="MLN109" s="100"/>
      <c r="MLO109" s="99"/>
      <c r="MLP109" s="127"/>
      <c r="MLQ109" s="128"/>
      <c r="MLR109" s="96"/>
      <c r="MLS109" s="129"/>
      <c r="MLT109" s="100"/>
      <c r="MLU109" s="99"/>
      <c r="MLV109" s="100"/>
      <c r="MLW109" s="99"/>
      <c r="MLX109" s="127"/>
      <c r="MLY109" s="128"/>
      <c r="MLZ109" s="96"/>
      <c r="MMA109" s="129"/>
      <c r="MMB109" s="100"/>
      <c r="MMC109" s="99"/>
      <c r="MMD109" s="100"/>
      <c r="MME109" s="99"/>
      <c r="MMF109" s="127"/>
      <c r="MMG109" s="128"/>
      <c r="MMH109" s="96"/>
      <c r="MMI109" s="129"/>
      <c r="MMJ109" s="100"/>
      <c r="MMK109" s="99"/>
      <c r="MML109" s="100"/>
      <c r="MMM109" s="99"/>
      <c r="MMN109" s="127"/>
      <c r="MMO109" s="128"/>
      <c r="MMP109" s="96"/>
      <c r="MMQ109" s="129"/>
      <c r="MMR109" s="100"/>
      <c r="MMS109" s="99"/>
      <c r="MMT109" s="100"/>
      <c r="MMU109" s="99"/>
      <c r="MMV109" s="127"/>
      <c r="MMW109" s="128"/>
      <c r="MMX109" s="96"/>
      <c r="MMY109" s="129"/>
      <c r="MMZ109" s="100"/>
      <c r="MNA109" s="99"/>
      <c r="MNB109" s="100"/>
      <c r="MNC109" s="99"/>
      <c r="MND109" s="127"/>
      <c r="MNE109" s="128"/>
      <c r="MNF109" s="96"/>
      <c r="MNG109" s="129"/>
      <c r="MNH109" s="100"/>
      <c r="MNI109" s="99"/>
      <c r="MNJ109" s="100"/>
      <c r="MNK109" s="99"/>
      <c r="MNL109" s="127"/>
      <c r="MNM109" s="128"/>
      <c r="MNN109" s="96"/>
      <c r="MNO109" s="129"/>
      <c r="MNP109" s="100"/>
      <c r="MNQ109" s="99"/>
      <c r="MNR109" s="100"/>
      <c r="MNS109" s="99"/>
      <c r="MNT109" s="127"/>
      <c r="MNU109" s="128"/>
      <c r="MNV109" s="96"/>
      <c r="MNW109" s="129"/>
      <c r="MNX109" s="100"/>
      <c r="MNY109" s="99"/>
      <c r="MNZ109" s="100"/>
      <c r="MOA109" s="99"/>
      <c r="MOB109" s="127"/>
      <c r="MOC109" s="128"/>
      <c r="MOD109" s="96"/>
      <c r="MOE109" s="129"/>
      <c r="MOF109" s="100"/>
      <c r="MOG109" s="99"/>
      <c r="MOH109" s="100"/>
      <c r="MOI109" s="99"/>
      <c r="MOJ109" s="127"/>
      <c r="MOK109" s="128"/>
      <c r="MOL109" s="96"/>
      <c r="MOM109" s="129"/>
      <c r="MON109" s="100"/>
      <c r="MOO109" s="99"/>
      <c r="MOP109" s="100"/>
      <c r="MOQ109" s="99"/>
      <c r="MOR109" s="127"/>
      <c r="MOS109" s="128"/>
      <c r="MOT109" s="96"/>
      <c r="MOU109" s="129"/>
      <c r="MOV109" s="100"/>
      <c r="MOW109" s="99"/>
      <c r="MOX109" s="100"/>
      <c r="MOY109" s="99"/>
      <c r="MOZ109" s="127"/>
      <c r="MPA109" s="128"/>
      <c r="MPB109" s="96"/>
      <c r="MPC109" s="129"/>
      <c r="MPD109" s="100"/>
      <c r="MPE109" s="99"/>
      <c r="MPF109" s="100"/>
      <c r="MPG109" s="99"/>
      <c r="MPH109" s="127"/>
      <c r="MPI109" s="128"/>
      <c r="MPJ109" s="96"/>
      <c r="MPK109" s="129"/>
      <c r="MPL109" s="100"/>
      <c r="MPM109" s="99"/>
      <c r="MPN109" s="100"/>
      <c r="MPO109" s="99"/>
      <c r="MPP109" s="127"/>
      <c r="MPQ109" s="128"/>
      <c r="MPR109" s="96"/>
      <c r="MPS109" s="129"/>
      <c r="MPT109" s="100"/>
      <c r="MPU109" s="99"/>
      <c r="MPV109" s="100"/>
      <c r="MPW109" s="99"/>
      <c r="MPX109" s="127"/>
      <c r="MPY109" s="128"/>
      <c r="MPZ109" s="96"/>
      <c r="MQA109" s="129"/>
      <c r="MQB109" s="100"/>
      <c r="MQC109" s="99"/>
      <c r="MQD109" s="100"/>
      <c r="MQE109" s="99"/>
      <c r="MQF109" s="127"/>
      <c r="MQG109" s="128"/>
      <c r="MQH109" s="96"/>
      <c r="MQI109" s="129"/>
      <c r="MQJ109" s="100"/>
      <c r="MQK109" s="99"/>
      <c r="MQL109" s="100"/>
      <c r="MQM109" s="99"/>
      <c r="MQN109" s="127"/>
      <c r="MQO109" s="128"/>
      <c r="MQP109" s="96"/>
      <c r="MQQ109" s="129"/>
      <c r="MQR109" s="100"/>
      <c r="MQS109" s="99"/>
      <c r="MQT109" s="100"/>
      <c r="MQU109" s="99"/>
      <c r="MQV109" s="127"/>
      <c r="MQW109" s="128"/>
      <c r="MQX109" s="96"/>
      <c r="MQY109" s="129"/>
      <c r="MQZ109" s="100"/>
      <c r="MRA109" s="99"/>
      <c r="MRB109" s="100"/>
      <c r="MRC109" s="99"/>
      <c r="MRD109" s="127"/>
      <c r="MRE109" s="128"/>
      <c r="MRF109" s="96"/>
      <c r="MRG109" s="129"/>
      <c r="MRH109" s="100"/>
      <c r="MRI109" s="99"/>
      <c r="MRJ109" s="100"/>
      <c r="MRK109" s="99"/>
      <c r="MRL109" s="127"/>
      <c r="MRM109" s="128"/>
      <c r="MRN109" s="96"/>
      <c r="MRO109" s="129"/>
      <c r="MRP109" s="100"/>
      <c r="MRQ109" s="99"/>
      <c r="MRR109" s="100"/>
      <c r="MRS109" s="99"/>
      <c r="MRT109" s="127"/>
      <c r="MRU109" s="128"/>
      <c r="MRV109" s="96"/>
      <c r="MRW109" s="129"/>
      <c r="MRX109" s="100"/>
      <c r="MRY109" s="99"/>
      <c r="MRZ109" s="100"/>
      <c r="MSA109" s="99"/>
      <c r="MSB109" s="127"/>
      <c r="MSC109" s="128"/>
      <c r="MSD109" s="96"/>
      <c r="MSE109" s="129"/>
      <c r="MSF109" s="100"/>
      <c r="MSG109" s="99"/>
      <c r="MSH109" s="100"/>
      <c r="MSI109" s="99"/>
      <c r="MSJ109" s="127"/>
      <c r="MSK109" s="128"/>
      <c r="MSL109" s="96"/>
      <c r="MSM109" s="129"/>
      <c r="MSN109" s="100"/>
      <c r="MSO109" s="99"/>
      <c r="MSP109" s="100"/>
      <c r="MSQ109" s="99"/>
      <c r="MSR109" s="127"/>
      <c r="MSS109" s="128"/>
      <c r="MST109" s="96"/>
      <c r="MSU109" s="129"/>
      <c r="MSV109" s="100"/>
      <c r="MSW109" s="99"/>
      <c r="MSX109" s="100"/>
      <c r="MSY109" s="99"/>
      <c r="MSZ109" s="127"/>
      <c r="MTA109" s="128"/>
      <c r="MTB109" s="96"/>
      <c r="MTC109" s="129"/>
      <c r="MTD109" s="100"/>
      <c r="MTE109" s="99"/>
      <c r="MTF109" s="100"/>
      <c r="MTG109" s="99"/>
      <c r="MTH109" s="127"/>
      <c r="MTI109" s="128"/>
      <c r="MTJ109" s="96"/>
      <c r="MTK109" s="129"/>
      <c r="MTL109" s="100"/>
      <c r="MTM109" s="99"/>
      <c r="MTN109" s="100"/>
      <c r="MTO109" s="99"/>
      <c r="MTP109" s="127"/>
      <c r="MTQ109" s="128"/>
      <c r="MTR109" s="96"/>
      <c r="MTS109" s="129"/>
      <c r="MTT109" s="100"/>
      <c r="MTU109" s="99"/>
      <c r="MTV109" s="100"/>
      <c r="MTW109" s="99"/>
      <c r="MTX109" s="127"/>
      <c r="MTY109" s="128"/>
      <c r="MTZ109" s="96"/>
      <c r="MUA109" s="129"/>
      <c r="MUB109" s="100"/>
      <c r="MUC109" s="99"/>
      <c r="MUD109" s="100"/>
      <c r="MUE109" s="99"/>
      <c r="MUF109" s="127"/>
      <c r="MUG109" s="128"/>
      <c r="MUH109" s="96"/>
      <c r="MUI109" s="129"/>
      <c r="MUJ109" s="100"/>
      <c r="MUK109" s="99"/>
      <c r="MUL109" s="100"/>
      <c r="MUM109" s="99"/>
      <c r="MUN109" s="127"/>
      <c r="MUO109" s="128"/>
      <c r="MUP109" s="96"/>
      <c r="MUQ109" s="129"/>
      <c r="MUR109" s="100"/>
      <c r="MUS109" s="99"/>
      <c r="MUT109" s="100"/>
      <c r="MUU109" s="99"/>
      <c r="MUV109" s="127"/>
      <c r="MUW109" s="128"/>
      <c r="MUX109" s="96"/>
      <c r="MUY109" s="129"/>
      <c r="MUZ109" s="100"/>
      <c r="MVA109" s="99"/>
      <c r="MVB109" s="100"/>
      <c r="MVC109" s="99"/>
      <c r="MVD109" s="127"/>
      <c r="MVE109" s="128"/>
      <c r="MVF109" s="96"/>
      <c r="MVG109" s="129"/>
      <c r="MVH109" s="100"/>
      <c r="MVI109" s="99"/>
      <c r="MVJ109" s="100"/>
      <c r="MVK109" s="99"/>
      <c r="MVL109" s="127"/>
      <c r="MVM109" s="128"/>
      <c r="MVN109" s="96"/>
      <c r="MVO109" s="129"/>
      <c r="MVP109" s="100"/>
      <c r="MVQ109" s="99"/>
      <c r="MVR109" s="100"/>
      <c r="MVS109" s="99"/>
      <c r="MVT109" s="127"/>
      <c r="MVU109" s="128"/>
      <c r="MVV109" s="96"/>
      <c r="MVW109" s="129"/>
      <c r="MVX109" s="100"/>
      <c r="MVY109" s="99"/>
      <c r="MVZ109" s="100"/>
      <c r="MWA109" s="99"/>
      <c r="MWB109" s="127"/>
      <c r="MWC109" s="128"/>
      <c r="MWD109" s="96"/>
      <c r="MWE109" s="129"/>
      <c r="MWF109" s="100"/>
      <c r="MWG109" s="99"/>
      <c r="MWH109" s="100"/>
      <c r="MWI109" s="99"/>
      <c r="MWJ109" s="127"/>
      <c r="MWK109" s="128"/>
      <c r="MWL109" s="96"/>
      <c r="MWM109" s="129"/>
      <c r="MWN109" s="100"/>
      <c r="MWO109" s="99"/>
      <c r="MWP109" s="100"/>
      <c r="MWQ109" s="99"/>
      <c r="MWR109" s="127"/>
      <c r="MWS109" s="128"/>
      <c r="MWT109" s="96"/>
      <c r="MWU109" s="129"/>
      <c r="MWV109" s="100"/>
      <c r="MWW109" s="99"/>
      <c r="MWX109" s="100"/>
      <c r="MWY109" s="99"/>
      <c r="MWZ109" s="127"/>
      <c r="MXA109" s="128"/>
      <c r="MXB109" s="96"/>
      <c r="MXC109" s="129"/>
      <c r="MXD109" s="100"/>
      <c r="MXE109" s="99"/>
      <c r="MXF109" s="100"/>
      <c r="MXG109" s="99"/>
      <c r="MXH109" s="127"/>
      <c r="MXI109" s="128"/>
      <c r="MXJ109" s="96"/>
      <c r="MXK109" s="129"/>
      <c r="MXL109" s="100"/>
      <c r="MXM109" s="99"/>
      <c r="MXN109" s="100"/>
      <c r="MXO109" s="99"/>
      <c r="MXP109" s="127"/>
      <c r="MXQ109" s="128"/>
      <c r="MXR109" s="96"/>
      <c r="MXS109" s="129"/>
      <c r="MXT109" s="100"/>
      <c r="MXU109" s="99"/>
      <c r="MXV109" s="100"/>
      <c r="MXW109" s="99"/>
      <c r="MXX109" s="127"/>
      <c r="MXY109" s="128"/>
      <c r="MXZ109" s="96"/>
      <c r="MYA109" s="129"/>
      <c r="MYB109" s="100"/>
      <c r="MYC109" s="99"/>
      <c r="MYD109" s="100"/>
      <c r="MYE109" s="99"/>
      <c r="MYF109" s="127"/>
      <c r="MYG109" s="128"/>
      <c r="MYH109" s="96"/>
      <c r="MYI109" s="129"/>
      <c r="MYJ109" s="100"/>
      <c r="MYK109" s="99"/>
      <c r="MYL109" s="100"/>
      <c r="MYM109" s="99"/>
      <c r="MYN109" s="127"/>
      <c r="MYO109" s="128"/>
      <c r="MYP109" s="96"/>
      <c r="MYQ109" s="129"/>
      <c r="MYR109" s="100"/>
      <c r="MYS109" s="99"/>
      <c r="MYT109" s="100"/>
      <c r="MYU109" s="99"/>
      <c r="MYV109" s="127"/>
      <c r="MYW109" s="128"/>
      <c r="MYX109" s="96"/>
      <c r="MYY109" s="129"/>
      <c r="MYZ109" s="100"/>
      <c r="MZA109" s="99"/>
      <c r="MZB109" s="100"/>
      <c r="MZC109" s="99"/>
      <c r="MZD109" s="127"/>
      <c r="MZE109" s="128"/>
      <c r="MZF109" s="96"/>
      <c r="MZG109" s="129"/>
      <c r="MZH109" s="100"/>
      <c r="MZI109" s="99"/>
      <c r="MZJ109" s="100"/>
      <c r="MZK109" s="99"/>
      <c r="MZL109" s="127"/>
      <c r="MZM109" s="128"/>
      <c r="MZN109" s="96"/>
      <c r="MZO109" s="129"/>
      <c r="MZP109" s="100"/>
      <c r="MZQ109" s="99"/>
      <c r="MZR109" s="100"/>
      <c r="MZS109" s="99"/>
      <c r="MZT109" s="127"/>
      <c r="MZU109" s="128"/>
      <c r="MZV109" s="96"/>
      <c r="MZW109" s="129"/>
      <c r="MZX109" s="100"/>
      <c r="MZY109" s="99"/>
      <c r="MZZ109" s="100"/>
      <c r="NAA109" s="99"/>
      <c r="NAB109" s="127"/>
      <c r="NAC109" s="128"/>
      <c r="NAD109" s="96"/>
      <c r="NAE109" s="129"/>
      <c r="NAF109" s="100"/>
      <c r="NAG109" s="99"/>
      <c r="NAH109" s="100"/>
      <c r="NAI109" s="99"/>
      <c r="NAJ109" s="127"/>
      <c r="NAK109" s="128"/>
      <c r="NAL109" s="96"/>
      <c r="NAM109" s="129"/>
      <c r="NAN109" s="100"/>
      <c r="NAO109" s="99"/>
      <c r="NAP109" s="100"/>
      <c r="NAQ109" s="99"/>
      <c r="NAR109" s="127"/>
      <c r="NAS109" s="128"/>
      <c r="NAT109" s="96"/>
      <c r="NAU109" s="129"/>
      <c r="NAV109" s="100"/>
      <c r="NAW109" s="99"/>
      <c r="NAX109" s="100"/>
      <c r="NAY109" s="99"/>
      <c r="NAZ109" s="127"/>
      <c r="NBA109" s="128"/>
      <c r="NBB109" s="96"/>
      <c r="NBC109" s="129"/>
      <c r="NBD109" s="100"/>
      <c r="NBE109" s="99"/>
      <c r="NBF109" s="100"/>
      <c r="NBG109" s="99"/>
      <c r="NBH109" s="127"/>
      <c r="NBI109" s="128"/>
      <c r="NBJ109" s="96"/>
      <c r="NBK109" s="129"/>
      <c r="NBL109" s="100"/>
      <c r="NBM109" s="99"/>
      <c r="NBN109" s="100"/>
      <c r="NBO109" s="99"/>
      <c r="NBP109" s="127"/>
      <c r="NBQ109" s="128"/>
      <c r="NBR109" s="96"/>
      <c r="NBS109" s="129"/>
      <c r="NBT109" s="100"/>
      <c r="NBU109" s="99"/>
      <c r="NBV109" s="100"/>
      <c r="NBW109" s="99"/>
      <c r="NBX109" s="127"/>
      <c r="NBY109" s="128"/>
      <c r="NBZ109" s="96"/>
      <c r="NCA109" s="129"/>
      <c r="NCB109" s="100"/>
      <c r="NCC109" s="99"/>
      <c r="NCD109" s="100"/>
      <c r="NCE109" s="99"/>
      <c r="NCF109" s="127"/>
      <c r="NCG109" s="128"/>
      <c r="NCH109" s="96"/>
      <c r="NCI109" s="129"/>
      <c r="NCJ109" s="100"/>
      <c r="NCK109" s="99"/>
      <c r="NCL109" s="100"/>
      <c r="NCM109" s="99"/>
      <c r="NCN109" s="127"/>
      <c r="NCO109" s="128"/>
      <c r="NCP109" s="96"/>
      <c r="NCQ109" s="129"/>
      <c r="NCR109" s="100"/>
      <c r="NCS109" s="99"/>
      <c r="NCT109" s="100"/>
      <c r="NCU109" s="99"/>
      <c r="NCV109" s="127"/>
      <c r="NCW109" s="128"/>
      <c r="NCX109" s="96"/>
      <c r="NCY109" s="129"/>
      <c r="NCZ109" s="100"/>
      <c r="NDA109" s="99"/>
      <c r="NDB109" s="100"/>
      <c r="NDC109" s="99"/>
      <c r="NDD109" s="127"/>
      <c r="NDE109" s="128"/>
      <c r="NDF109" s="96"/>
      <c r="NDG109" s="129"/>
      <c r="NDH109" s="100"/>
      <c r="NDI109" s="99"/>
      <c r="NDJ109" s="100"/>
      <c r="NDK109" s="99"/>
      <c r="NDL109" s="127"/>
      <c r="NDM109" s="128"/>
      <c r="NDN109" s="96"/>
      <c r="NDO109" s="129"/>
      <c r="NDP109" s="100"/>
      <c r="NDQ109" s="99"/>
      <c r="NDR109" s="100"/>
      <c r="NDS109" s="99"/>
      <c r="NDT109" s="127"/>
      <c r="NDU109" s="128"/>
      <c r="NDV109" s="96"/>
      <c r="NDW109" s="129"/>
      <c r="NDX109" s="100"/>
      <c r="NDY109" s="99"/>
      <c r="NDZ109" s="100"/>
      <c r="NEA109" s="99"/>
      <c r="NEB109" s="127"/>
      <c r="NEC109" s="128"/>
      <c r="NED109" s="96"/>
      <c r="NEE109" s="129"/>
      <c r="NEF109" s="100"/>
      <c r="NEG109" s="99"/>
      <c r="NEH109" s="100"/>
      <c r="NEI109" s="99"/>
      <c r="NEJ109" s="127"/>
      <c r="NEK109" s="128"/>
      <c r="NEL109" s="96"/>
      <c r="NEM109" s="129"/>
      <c r="NEN109" s="100"/>
      <c r="NEO109" s="99"/>
      <c r="NEP109" s="100"/>
      <c r="NEQ109" s="99"/>
      <c r="NER109" s="127"/>
      <c r="NES109" s="128"/>
      <c r="NET109" s="96"/>
      <c r="NEU109" s="129"/>
      <c r="NEV109" s="100"/>
      <c r="NEW109" s="99"/>
      <c r="NEX109" s="100"/>
      <c r="NEY109" s="99"/>
      <c r="NEZ109" s="127"/>
      <c r="NFA109" s="128"/>
      <c r="NFB109" s="96"/>
      <c r="NFC109" s="129"/>
      <c r="NFD109" s="100"/>
      <c r="NFE109" s="99"/>
      <c r="NFF109" s="100"/>
      <c r="NFG109" s="99"/>
      <c r="NFH109" s="127"/>
      <c r="NFI109" s="128"/>
      <c r="NFJ109" s="96"/>
      <c r="NFK109" s="129"/>
      <c r="NFL109" s="100"/>
      <c r="NFM109" s="99"/>
      <c r="NFN109" s="100"/>
      <c r="NFO109" s="99"/>
      <c r="NFP109" s="127"/>
      <c r="NFQ109" s="128"/>
      <c r="NFR109" s="96"/>
      <c r="NFS109" s="129"/>
      <c r="NFT109" s="100"/>
      <c r="NFU109" s="99"/>
      <c r="NFV109" s="100"/>
      <c r="NFW109" s="99"/>
      <c r="NFX109" s="127"/>
      <c r="NFY109" s="128"/>
      <c r="NFZ109" s="96"/>
      <c r="NGA109" s="129"/>
      <c r="NGB109" s="100"/>
      <c r="NGC109" s="99"/>
      <c r="NGD109" s="100"/>
      <c r="NGE109" s="99"/>
      <c r="NGF109" s="127"/>
      <c r="NGG109" s="128"/>
      <c r="NGH109" s="96"/>
      <c r="NGI109" s="129"/>
      <c r="NGJ109" s="100"/>
      <c r="NGK109" s="99"/>
      <c r="NGL109" s="100"/>
      <c r="NGM109" s="99"/>
      <c r="NGN109" s="127"/>
      <c r="NGO109" s="128"/>
      <c r="NGP109" s="96"/>
      <c r="NGQ109" s="129"/>
      <c r="NGR109" s="100"/>
      <c r="NGS109" s="99"/>
      <c r="NGT109" s="100"/>
      <c r="NGU109" s="99"/>
      <c r="NGV109" s="127"/>
      <c r="NGW109" s="128"/>
      <c r="NGX109" s="96"/>
      <c r="NGY109" s="129"/>
      <c r="NGZ109" s="100"/>
      <c r="NHA109" s="99"/>
      <c r="NHB109" s="100"/>
      <c r="NHC109" s="99"/>
      <c r="NHD109" s="127"/>
      <c r="NHE109" s="128"/>
      <c r="NHF109" s="96"/>
      <c r="NHG109" s="129"/>
      <c r="NHH109" s="100"/>
      <c r="NHI109" s="99"/>
      <c r="NHJ109" s="100"/>
      <c r="NHK109" s="99"/>
      <c r="NHL109" s="127"/>
      <c r="NHM109" s="128"/>
      <c r="NHN109" s="96"/>
      <c r="NHO109" s="129"/>
      <c r="NHP109" s="100"/>
      <c r="NHQ109" s="99"/>
      <c r="NHR109" s="100"/>
      <c r="NHS109" s="99"/>
      <c r="NHT109" s="127"/>
      <c r="NHU109" s="128"/>
      <c r="NHV109" s="96"/>
      <c r="NHW109" s="129"/>
      <c r="NHX109" s="100"/>
      <c r="NHY109" s="99"/>
      <c r="NHZ109" s="100"/>
      <c r="NIA109" s="99"/>
      <c r="NIB109" s="127"/>
      <c r="NIC109" s="128"/>
      <c r="NID109" s="96"/>
      <c r="NIE109" s="129"/>
      <c r="NIF109" s="100"/>
      <c r="NIG109" s="99"/>
      <c r="NIH109" s="100"/>
      <c r="NII109" s="99"/>
      <c r="NIJ109" s="127"/>
      <c r="NIK109" s="128"/>
      <c r="NIL109" s="96"/>
      <c r="NIM109" s="129"/>
      <c r="NIN109" s="100"/>
      <c r="NIO109" s="99"/>
      <c r="NIP109" s="100"/>
      <c r="NIQ109" s="99"/>
      <c r="NIR109" s="127"/>
      <c r="NIS109" s="128"/>
      <c r="NIT109" s="96"/>
      <c r="NIU109" s="129"/>
      <c r="NIV109" s="100"/>
      <c r="NIW109" s="99"/>
      <c r="NIX109" s="100"/>
      <c r="NIY109" s="99"/>
      <c r="NIZ109" s="127"/>
      <c r="NJA109" s="128"/>
      <c r="NJB109" s="96"/>
      <c r="NJC109" s="129"/>
      <c r="NJD109" s="100"/>
      <c r="NJE109" s="99"/>
      <c r="NJF109" s="100"/>
      <c r="NJG109" s="99"/>
      <c r="NJH109" s="127"/>
      <c r="NJI109" s="128"/>
      <c r="NJJ109" s="96"/>
      <c r="NJK109" s="129"/>
      <c r="NJL109" s="100"/>
      <c r="NJM109" s="99"/>
      <c r="NJN109" s="100"/>
      <c r="NJO109" s="99"/>
      <c r="NJP109" s="127"/>
      <c r="NJQ109" s="128"/>
      <c r="NJR109" s="96"/>
      <c r="NJS109" s="129"/>
      <c r="NJT109" s="100"/>
      <c r="NJU109" s="99"/>
      <c r="NJV109" s="100"/>
      <c r="NJW109" s="99"/>
      <c r="NJX109" s="127"/>
      <c r="NJY109" s="128"/>
      <c r="NJZ109" s="96"/>
      <c r="NKA109" s="129"/>
      <c r="NKB109" s="100"/>
      <c r="NKC109" s="99"/>
      <c r="NKD109" s="100"/>
      <c r="NKE109" s="99"/>
      <c r="NKF109" s="127"/>
      <c r="NKG109" s="128"/>
      <c r="NKH109" s="96"/>
      <c r="NKI109" s="129"/>
      <c r="NKJ109" s="100"/>
      <c r="NKK109" s="99"/>
      <c r="NKL109" s="100"/>
      <c r="NKM109" s="99"/>
      <c r="NKN109" s="127"/>
      <c r="NKO109" s="128"/>
      <c r="NKP109" s="96"/>
      <c r="NKQ109" s="129"/>
      <c r="NKR109" s="100"/>
      <c r="NKS109" s="99"/>
      <c r="NKT109" s="100"/>
      <c r="NKU109" s="99"/>
      <c r="NKV109" s="127"/>
      <c r="NKW109" s="128"/>
      <c r="NKX109" s="96"/>
      <c r="NKY109" s="129"/>
      <c r="NKZ109" s="100"/>
      <c r="NLA109" s="99"/>
      <c r="NLB109" s="100"/>
      <c r="NLC109" s="99"/>
      <c r="NLD109" s="127"/>
      <c r="NLE109" s="128"/>
      <c r="NLF109" s="96"/>
      <c r="NLG109" s="129"/>
      <c r="NLH109" s="100"/>
      <c r="NLI109" s="99"/>
      <c r="NLJ109" s="100"/>
      <c r="NLK109" s="99"/>
      <c r="NLL109" s="127"/>
      <c r="NLM109" s="128"/>
      <c r="NLN109" s="96"/>
      <c r="NLO109" s="129"/>
      <c r="NLP109" s="100"/>
      <c r="NLQ109" s="99"/>
      <c r="NLR109" s="100"/>
      <c r="NLS109" s="99"/>
      <c r="NLT109" s="127"/>
      <c r="NLU109" s="128"/>
      <c r="NLV109" s="96"/>
      <c r="NLW109" s="129"/>
      <c r="NLX109" s="100"/>
      <c r="NLY109" s="99"/>
      <c r="NLZ109" s="100"/>
      <c r="NMA109" s="99"/>
      <c r="NMB109" s="127"/>
      <c r="NMC109" s="128"/>
      <c r="NMD109" s="96"/>
      <c r="NME109" s="129"/>
      <c r="NMF109" s="100"/>
      <c r="NMG109" s="99"/>
      <c r="NMH109" s="100"/>
      <c r="NMI109" s="99"/>
      <c r="NMJ109" s="127"/>
      <c r="NMK109" s="128"/>
      <c r="NML109" s="96"/>
      <c r="NMM109" s="129"/>
      <c r="NMN109" s="100"/>
      <c r="NMO109" s="99"/>
      <c r="NMP109" s="100"/>
      <c r="NMQ109" s="99"/>
      <c r="NMR109" s="127"/>
      <c r="NMS109" s="128"/>
      <c r="NMT109" s="96"/>
      <c r="NMU109" s="129"/>
      <c r="NMV109" s="100"/>
      <c r="NMW109" s="99"/>
      <c r="NMX109" s="100"/>
      <c r="NMY109" s="99"/>
      <c r="NMZ109" s="127"/>
      <c r="NNA109" s="128"/>
      <c r="NNB109" s="96"/>
      <c r="NNC109" s="129"/>
      <c r="NND109" s="100"/>
      <c r="NNE109" s="99"/>
      <c r="NNF109" s="100"/>
      <c r="NNG109" s="99"/>
      <c r="NNH109" s="127"/>
      <c r="NNI109" s="128"/>
      <c r="NNJ109" s="96"/>
      <c r="NNK109" s="129"/>
      <c r="NNL109" s="100"/>
      <c r="NNM109" s="99"/>
      <c r="NNN109" s="100"/>
      <c r="NNO109" s="99"/>
      <c r="NNP109" s="127"/>
      <c r="NNQ109" s="128"/>
      <c r="NNR109" s="96"/>
      <c r="NNS109" s="129"/>
      <c r="NNT109" s="100"/>
      <c r="NNU109" s="99"/>
      <c r="NNV109" s="100"/>
      <c r="NNW109" s="99"/>
      <c r="NNX109" s="127"/>
      <c r="NNY109" s="128"/>
      <c r="NNZ109" s="96"/>
      <c r="NOA109" s="129"/>
      <c r="NOB109" s="100"/>
      <c r="NOC109" s="99"/>
      <c r="NOD109" s="100"/>
      <c r="NOE109" s="99"/>
      <c r="NOF109" s="127"/>
      <c r="NOG109" s="128"/>
      <c r="NOH109" s="96"/>
      <c r="NOI109" s="129"/>
      <c r="NOJ109" s="100"/>
      <c r="NOK109" s="99"/>
      <c r="NOL109" s="100"/>
      <c r="NOM109" s="99"/>
      <c r="NON109" s="127"/>
      <c r="NOO109" s="128"/>
      <c r="NOP109" s="96"/>
      <c r="NOQ109" s="129"/>
      <c r="NOR109" s="100"/>
      <c r="NOS109" s="99"/>
      <c r="NOT109" s="100"/>
      <c r="NOU109" s="99"/>
      <c r="NOV109" s="127"/>
      <c r="NOW109" s="128"/>
      <c r="NOX109" s="96"/>
      <c r="NOY109" s="129"/>
      <c r="NOZ109" s="100"/>
      <c r="NPA109" s="99"/>
      <c r="NPB109" s="100"/>
      <c r="NPC109" s="99"/>
      <c r="NPD109" s="127"/>
      <c r="NPE109" s="128"/>
      <c r="NPF109" s="96"/>
      <c r="NPG109" s="129"/>
      <c r="NPH109" s="100"/>
      <c r="NPI109" s="99"/>
      <c r="NPJ109" s="100"/>
      <c r="NPK109" s="99"/>
      <c r="NPL109" s="127"/>
      <c r="NPM109" s="128"/>
      <c r="NPN109" s="96"/>
      <c r="NPO109" s="129"/>
      <c r="NPP109" s="100"/>
      <c r="NPQ109" s="99"/>
      <c r="NPR109" s="100"/>
      <c r="NPS109" s="99"/>
      <c r="NPT109" s="127"/>
      <c r="NPU109" s="128"/>
      <c r="NPV109" s="96"/>
      <c r="NPW109" s="129"/>
      <c r="NPX109" s="100"/>
      <c r="NPY109" s="99"/>
      <c r="NPZ109" s="100"/>
      <c r="NQA109" s="99"/>
      <c r="NQB109" s="127"/>
      <c r="NQC109" s="128"/>
      <c r="NQD109" s="96"/>
      <c r="NQE109" s="129"/>
      <c r="NQF109" s="100"/>
      <c r="NQG109" s="99"/>
      <c r="NQH109" s="100"/>
      <c r="NQI109" s="99"/>
      <c r="NQJ109" s="127"/>
      <c r="NQK109" s="128"/>
      <c r="NQL109" s="96"/>
      <c r="NQM109" s="129"/>
      <c r="NQN109" s="100"/>
      <c r="NQO109" s="99"/>
      <c r="NQP109" s="100"/>
      <c r="NQQ109" s="99"/>
      <c r="NQR109" s="127"/>
      <c r="NQS109" s="128"/>
      <c r="NQT109" s="96"/>
      <c r="NQU109" s="129"/>
      <c r="NQV109" s="100"/>
      <c r="NQW109" s="99"/>
      <c r="NQX109" s="100"/>
      <c r="NQY109" s="99"/>
      <c r="NQZ109" s="127"/>
      <c r="NRA109" s="128"/>
      <c r="NRB109" s="96"/>
      <c r="NRC109" s="129"/>
      <c r="NRD109" s="100"/>
      <c r="NRE109" s="99"/>
      <c r="NRF109" s="100"/>
      <c r="NRG109" s="99"/>
      <c r="NRH109" s="127"/>
      <c r="NRI109" s="128"/>
      <c r="NRJ109" s="96"/>
      <c r="NRK109" s="129"/>
      <c r="NRL109" s="100"/>
      <c r="NRM109" s="99"/>
      <c r="NRN109" s="100"/>
      <c r="NRO109" s="99"/>
      <c r="NRP109" s="127"/>
      <c r="NRQ109" s="128"/>
      <c r="NRR109" s="96"/>
      <c r="NRS109" s="129"/>
      <c r="NRT109" s="100"/>
      <c r="NRU109" s="99"/>
      <c r="NRV109" s="100"/>
      <c r="NRW109" s="99"/>
      <c r="NRX109" s="127"/>
      <c r="NRY109" s="128"/>
      <c r="NRZ109" s="96"/>
      <c r="NSA109" s="129"/>
      <c r="NSB109" s="100"/>
      <c r="NSC109" s="99"/>
      <c r="NSD109" s="100"/>
      <c r="NSE109" s="99"/>
      <c r="NSF109" s="127"/>
      <c r="NSG109" s="128"/>
      <c r="NSH109" s="96"/>
      <c r="NSI109" s="129"/>
      <c r="NSJ109" s="100"/>
      <c r="NSK109" s="99"/>
      <c r="NSL109" s="100"/>
      <c r="NSM109" s="99"/>
      <c r="NSN109" s="127"/>
      <c r="NSO109" s="128"/>
      <c r="NSP109" s="96"/>
      <c r="NSQ109" s="129"/>
      <c r="NSR109" s="100"/>
      <c r="NSS109" s="99"/>
      <c r="NST109" s="100"/>
      <c r="NSU109" s="99"/>
      <c r="NSV109" s="127"/>
      <c r="NSW109" s="128"/>
      <c r="NSX109" s="96"/>
      <c r="NSY109" s="129"/>
      <c r="NSZ109" s="100"/>
      <c r="NTA109" s="99"/>
      <c r="NTB109" s="100"/>
      <c r="NTC109" s="99"/>
      <c r="NTD109" s="127"/>
      <c r="NTE109" s="128"/>
      <c r="NTF109" s="96"/>
      <c r="NTG109" s="129"/>
      <c r="NTH109" s="100"/>
      <c r="NTI109" s="99"/>
      <c r="NTJ109" s="100"/>
      <c r="NTK109" s="99"/>
      <c r="NTL109" s="127"/>
      <c r="NTM109" s="128"/>
      <c r="NTN109" s="96"/>
      <c r="NTO109" s="129"/>
      <c r="NTP109" s="100"/>
      <c r="NTQ109" s="99"/>
      <c r="NTR109" s="100"/>
      <c r="NTS109" s="99"/>
      <c r="NTT109" s="127"/>
      <c r="NTU109" s="128"/>
      <c r="NTV109" s="96"/>
      <c r="NTW109" s="129"/>
      <c r="NTX109" s="100"/>
      <c r="NTY109" s="99"/>
      <c r="NTZ109" s="100"/>
      <c r="NUA109" s="99"/>
      <c r="NUB109" s="127"/>
      <c r="NUC109" s="128"/>
      <c r="NUD109" s="96"/>
      <c r="NUE109" s="129"/>
      <c r="NUF109" s="100"/>
      <c r="NUG109" s="99"/>
      <c r="NUH109" s="100"/>
      <c r="NUI109" s="99"/>
      <c r="NUJ109" s="127"/>
      <c r="NUK109" s="128"/>
      <c r="NUL109" s="96"/>
      <c r="NUM109" s="129"/>
      <c r="NUN109" s="100"/>
      <c r="NUO109" s="99"/>
      <c r="NUP109" s="100"/>
      <c r="NUQ109" s="99"/>
      <c r="NUR109" s="127"/>
      <c r="NUS109" s="128"/>
      <c r="NUT109" s="96"/>
      <c r="NUU109" s="129"/>
      <c r="NUV109" s="100"/>
      <c r="NUW109" s="99"/>
      <c r="NUX109" s="100"/>
      <c r="NUY109" s="99"/>
      <c r="NUZ109" s="127"/>
      <c r="NVA109" s="128"/>
      <c r="NVB109" s="96"/>
      <c r="NVC109" s="129"/>
      <c r="NVD109" s="100"/>
      <c r="NVE109" s="99"/>
      <c r="NVF109" s="100"/>
      <c r="NVG109" s="99"/>
      <c r="NVH109" s="127"/>
      <c r="NVI109" s="128"/>
      <c r="NVJ109" s="96"/>
      <c r="NVK109" s="129"/>
      <c r="NVL109" s="100"/>
      <c r="NVM109" s="99"/>
      <c r="NVN109" s="100"/>
      <c r="NVO109" s="99"/>
      <c r="NVP109" s="127"/>
      <c r="NVQ109" s="128"/>
      <c r="NVR109" s="96"/>
      <c r="NVS109" s="129"/>
      <c r="NVT109" s="100"/>
      <c r="NVU109" s="99"/>
      <c r="NVV109" s="100"/>
      <c r="NVW109" s="99"/>
      <c r="NVX109" s="127"/>
      <c r="NVY109" s="128"/>
      <c r="NVZ109" s="96"/>
      <c r="NWA109" s="129"/>
      <c r="NWB109" s="100"/>
      <c r="NWC109" s="99"/>
      <c r="NWD109" s="100"/>
      <c r="NWE109" s="99"/>
      <c r="NWF109" s="127"/>
      <c r="NWG109" s="128"/>
      <c r="NWH109" s="96"/>
      <c r="NWI109" s="129"/>
      <c r="NWJ109" s="100"/>
      <c r="NWK109" s="99"/>
      <c r="NWL109" s="100"/>
      <c r="NWM109" s="99"/>
      <c r="NWN109" s="127"/>
      <c r="NWO109" s="128"/>
      <c r="NWP109" s="96"/>
      <c r="NWQ109" s="129"/>
      <c r="NWR109" s="100"/>
      <c r="NWS109" s="99"/>
      <c r="NWT109" s="100"/>
      <c r="NWU109" s="99"/>
      <c r="NWV109" s="127"/>
      <c r="NWW109" s="128"/>
      <c r="NWX109" s="96"/>
      <c r="NWY109" s="129"/>
      <c r="NWZ109" s="100"/>
      <c r="NXA109" s="99"/>
      <c r="NXB109" s="100"/>
      <c r="NXC109" s="99"/>
      <c r="NXD109" s="127"/>
      <c r="NXE109" s="128"/>
      <c r="NXF109" s="96"/>
      <c r="NXG109" s="129"/>
      <c r="NXH109" s="100"/>
      <c r="NXI109" s="99"/>
      <c r="NXJ109" s="100"/>
      <c r="NXK109" s="99"/>
      <c r="NXL109" s="127"/>
      <c r="NXM109" s="128"/>
      <c r="NXN109" s="96"/>
      <c r="NXO109" s="129"/>
      <c r="NXP109" s="100"/>
      <c r="NXQ109" s="99"/>
      <c r="NXR109" s="100"/>
      <c r="NXS109" s="99"/>
      <c r="NXT109" s="127"/>
      <c r="NXU109" s="128"/>
      <c r="NXV109" s="96"/>
      <c r="NXW109" s="129"/>
      <c r="NXX109" s="100"/>
      <c r="NXY109" s="99"/>
      <c r="NXZ109" s="100"/>
      <c r="NYA109" s="99"/>
      <c r="NYB109" s="127"/>
      <c r="NYC109" s="128"/>
      <c r="NYD109" s="96"/>
      <c r="NYE109" s="129"/>
      <c r="NYF109" s="100"/>
      <c r="NYG109" s="99"/>
      <c r="NYH109" s="100"/>
      <c r="NYI109" s="99"/>
      <c r="NYJ109" s="127"/>
      <c r="NYK109" s="128"/>
      <c r="NYL109" s="96"/>
      <c r="NYM109" s="129"/>
      <c r="NYN109" s="100"/>
      <c r="NYO109" s="99"/>
      <c r="NYP109" s="100"/>
      <c r="NYQ109" s="99"/>
      <c r="NYR109" s="127"/>
      <c r="NYS109" s="128"/>
      <c r="NYT109" s="96"/>
      <c r="NYU109" s="129"/>
      <c r="NYV109" s="100"/>
      <c r="NYW109" s="99"/>
      <c r="NYX109" s="100"/>
      <c r="NYY109" s="99"/>
      <c r="NYZ109" s="127"/>
      <c r="NZA109" s="128"/>
      <c r="NZB109" s="96"/>
      <c r="NZC109" s="129"/>
      <c r="NZD109" s="100"/>
      <c r="NZE109" s="99"/>
      <c r="NZF109" s="100"/>
      <c r="NZG109" s="99"/>
      <c r="NZH109" s="127"/>
      <c r="NZI109" s="128"/>
      <c r="NZJ109" s="96"/>
      <c r="NZK109" s="129"/>
      <c r="NZL109" s="100"/>
      <c r="NZM109" s="99"/>
      <c r="NZN109" s="100"/>
      <c r="NZO109" s="99"/>
      <c r="NZP109" s="127"/>
      <c r="NZQ109" s="128"/>
      <c r="NZR109" s="96"/>
      <c r="NZS109" s="129"/>
      <c r="NZT109" s="100"/>
      <c r="NZU109" s="99"/>
      <c r="NZV109" s="100"/>
      <c r="NZW109" s="99"/>
      <c r="NZX109" s="127"/>
      <c r="NZY109" s="128"/>
      <c r="NZZ109" s="96"/>
      <c r="OAA109" s="129"/>
      <c r="OAB109" s="100"/>
      <c r="OAC109" s="99"/>
      <c r="OAD109" s="100"/>
      <c r="OAE109" s="99"/>
      <c r="OAF109" s="127"/>
      <c r="OAG109" s="128"/>
      <c r="OAH109" s="96"/>
      <c r="OAI109" s="129"/>
      <c r="OAJ109" s="100"/>
      <c r="OAK109" s="99"/>
      <c r="OAL109" s="100"/>
      <c r="OAM109" s="99"/>
      <c r="OAN109" s="127"/>
      <c r="OAO109" s="128"/>
      <c r="OAP109" s="96"/>
      <c r="OAQ109" s="129"/>
      <c r="OAR109" s="100"/>
      <c r="OAS109" s="99"/>
      <c r="OAT109" s="100"/>
      <c r="OAU109" s="99"/>
      <c r="OAV109" s="127"/>
      <c r="OAW109" s="128"/>
      <c r="OAX109" s="96"/>
      <c r="OAY109" s="129"/>
      <c r="OAZ109" s="100"/>
      <c r="OBA109" s="99"/>
      <c r="OBB109" s="100"/>
      <c r="OBC109" s="99"/>
      <c r="OBD109" s="127"/>
      <c r="OBE109" s="128"/>
      <c r="OBF109" s="96"/>
      <c r="OBG109" s="129"/>
      <c r="OBH109" s="100"/>
      <c r="OBI109" s="99"/>
      <c r="OBJ109" s="100"/>
      <c r="OBK109" s="99"/>
      <c r="OBL109" s="127"/>
      <c r="OBM109" s="128"/>
      <c r="OBN109" s="96"/>
      <c r="OBO109" s="129"/>
      <c r="OBP109" s="100"/>
      <c r="OBQ109" s="99"/>
      <c r="OBR109" s="100"/>
      <c r="OBS109" s="99"/>
      <c r="OBT109" s="127"/>
      <c r="OBU109" s="128"/>
      <c r="OBV109" s="96"/>
      <c r="OBW109" s="129"/>
      <c r="OBX109" s="100"/>
      <c r="OBY109" s="99"/>
      <c r="OBZ109" s="100"/>
      <c r="OCA109" s="99"/>
      <c r="OCB109" s="127"/>
      <c r="OCC109" s="128"/>
      <c r="OCD109" s="96"/>
      <c r="OCE109" s="129"/>
      <c r="OCF109" s="100"/>
      <c r="OCG109" s="99"/>
      <c r="OCH109" s="100"/>
      <c r="OCI109" s="99"/>
      <c r="OCJ109" s="127"/>
      <c r="OCK109" s="128"/>
      <c r="OCL109" s="96"/>
      <c r="OCM109" s="129"/>
      <c r="OCN109" s="100"/>
      <c r="OCO109" s="99"/>
      <c r="OCP109" s="100"/>
      <c r="OCQ109" s="99"/>
      <c r="OCR109" s="127"/>
      <c r="OCS109" s="128"/>
      <c r="OCT109" s="96"/>
      <c r="OCU109" s="129"/>
      <c r="OCV109" s="100"/>
      <c r="OCW109" s="99"/>
      <c r="OCX109" s="100"/>
      <c r="OCY109" s="99"/>
      <c r="OCZ109" s="127"/>
      <c r="ODA109" s="128"/>
      <c r="ODB109" s="96"/>
      <c r="ODC109" s="129"/>
      <c r="ODD109" s="100"/>
      <c r="ODE109" s="99"/>
      <c r="ODF109" s="100"/>
      <c r="ODG109" s="99"/>
      <c r="ODH109" s="127"/>
      <c r="ODI109" s="128"/>
      <c r="ODJ109" s="96"/>
      <c r="ODK109" s="129"/>
      <c r="ODL109" s="100"/>
      <c r="ODM109" s="99"/>
      <c r="ODN109" s="100"/>
      <c r="ODO109" s="99"/>
      <c r="ODP109" s="127"/>
      <c r="ODQ109" s="128"/>
      <c r="ODR109" s="96"/>
      <c r="ODS109" s="129"/>
      <c r="ODT109" s="100"/>
      <c r="ODU109" s="99"/>
      <c r="ODV109" s="100"/>
      <c r="ODW109" s="99"/>
      <c r="ODX109" s="127"/>
      <c r="ODY109" s="128"/>
      <c r="ODZ109" s="96"/>
      <c r="OEA109" s="129"/>
      <c r="OEB109" s="100"/>
      <c r="OEC109" s="99"/>
      <c r="OED109" s="100"/>
      <c r="OEE109" s="99"/>
      <c r="OEF109" s="127"/>
      <c r="OEG109" s="128"/>
      <c r="OEH109" s="96"/>
      <c r="OEI109" s="129"/>
      <c r="OEJ109" s="100"/>
      <c r="OEK109" s="99"/>
      <c r="OEL109" s="100"/>
      <c r="OEM109" s="99"/>
      <c r="OEN109" s="127"/>
      <c r="OEO109" s="128"/>
      <c r="OEP109" s="96"/>
      <c r="OEQ109" s="129"/>
      <c r="OER109" s="100"/>
      <c r="OES109" s="99"/>
      <c r="OET109" s="100"/>
      <c r="OEU109" s="99"/>
      <c r="OEV109" s="127"/>
      <c r="OEW109" s="128"/>
      <c r="OEX109" s="96"/>
      <c r="OEY109" s="129"/>
      <c r="OEZ109" s="100"/>
      <c r="OFA109" s="99"/>
      <c r="OFB109" s="100"/>
      <c r="OFC109" s="99"/>
      <c r="OFD109" s="127"/>
      <c r="OFE109" s="128"/>
      <c r="OFF109" s="96"/>
      <c r="OFG109" s="129"/>
      <c r="OFH109" s="100"/>
      <c r="OFI109" s="99"/>
      <c r="OFJ109" s="100"/>
      <c r="OFK109" s="99"/>
      <c r="OFL109" s="127"/>
      <c r="OFM109" s="128"/>
      <c r="OFN109" s="96"/>
      <c r="OFO109" s="129"/>
      <c r="OFP109" s="100"/>
      <c r="OFQ109" s="99"/>
      <c r="OFR109" s="100"/>
      <c r="OFS109" s="99"/>
      <c r="OFT109" s="127"/>
      <c r="OFU109" s="128"/>
      <c r="OFV109" s="96"/>
      <c r="OFW109" s="129"/>
      <c r="OFX109" s="100"/>
      <c r="OFY109" s="99"/>
      <c r="OFZ109" s="100"/>
      <c r="OGA109" s="99"/>
      <c r="OGB109" s="127"/>
      <c r="OGC109" s="128"/>
      <c r="OGD109" s="96"/>
      <c r="OGE109" s="129"/>
      <c r="OGF109" s="100"/>
      <c r="OGG109" s="99"/>
      <c r="OGH109" s="100"/>
      <c r="OGI109" s="99"/>
      <c r="OGJ109" s="127"/>
      <c r="OGK109" s="128"/>
      <c r="OGL109" s="96"/>
      <c r="OGM109" s="129"/>
      <c r="OGN109" s="100"/>
      <c r="OGO109" s="99"/>
      <c r="OGP109" s="100"/>
      <c r="OGQ109" s="99"/>
      <c r="OGR109" s="127"/>
      <c r="OGS109" s="128"/>
      <c r="OGT109" s="96"/>
      <c r="OGU109" s="129"/>
      <c r="OGV109" s="100"/>
      <c r="OGW109" s="99"/>
      <c r="OGX109" s="100"/>
      <c r="OGY109" s="99"/>
      <c r="OGZ109" s="127"/>
      <c r="OHA109" s="128"/>
      <c r="OHB109" s="96"/>
      <c r="OHC109" s="129"/>
      <c r="OHD109" s="100"/>
      <c r="OHE109" s="99"/>
      <c r="OHF109" s="100"/>
      <c r="OHG109" s="99"/>
      <c r="OHH109" s="127"/>
      <c r="OHI109" s="128"/>
      <c r="OHJ109" s="96"/>
      <c r="OHK109" s="129"/>
      <c r="OHL109" s="100"/>
      <c r="OHM109" s="99"/>
      <c r="OHN109" s="100"/>
      <c r="OHO109" s="99"/>
      <c r="OHP109" s="127"/>
      <c r="OHQ109" s="128"/>
      <c r="OHR109" s="96"/>
      <c r="OHS109" s="129"/>
      <c r="OHT109" s="100"/>
      <c r="OHU109" s="99"/>
      <c r="OHV109" s="100"/>
      <c r="OHW109" s="99"/>
      <c r="OHX109" s="127"/>
      <c r="OHY109" s="128"/>
      <c r="OHZ109" s="96"/>
      <c r="OIA109" s="129"/>
      <c r="OIB109" s="100"/>
      <c r="OIC109" s="99"/>
      <c r="OID109" s="100"/>
      <c r="OIE109" s="99"/>
      <c r="OIF109" s="127"/>
      <c r="OIG109" s="128"/>
      <c r="OIH109" s="96"/>
      <c r="OII109" s="129"/>
      <c r="OIJ109" s="100"/>
      <c r="OIK109" s="99"/>
      <c r="OIL109" s="100"/>
      <c r="OIM109" s="99"/>
      <c r="OIN109" s="127"/>
      <c r="OIO109" s="128"/>
      <c r="OIP109" s="96"/>
      <c r="OIQ109" s="129"/>
      <c r="OIR109" s="100"/>
      <c r="OIS109" s="99"/>
      <c r="OIT109" s="100"/>
      <c r="OIU109" s="99"/>
      <c r="OIV109" s="127"/>
      <c r="OIW109" s="128"/>
      <c r="OIX109" s="96"/>
      <c r="OIY109" s="129"/>
      <c r="OIZ109" s="100"/>
      <c r="OJA109" s="99"/>
      <c r="OJB109" s="100"/>
      <c r="OJC109" s="99"/>
      <c r="OJD109" s="127"/>
      <c r="OJE109" s="128"/>
      <c r="OJF109" s="96"/>
      <c r="OJG109" s="129"/>
      <c r="OJH109" s="100"/>
      <c r="OJI109" s="99"/>
      <c r="OJJ109" s="100"/>
      <c r="OJK109" s="99"/>
      <c r="OJL109" s="127"/>
      <c r="OJM109" s="128"/>
      <c r="OJN109" s="96"/>
      <c r="OJO109" s="129"/>
      <c r="OJP109" s="100"/>
      <c r="OJQ109" s="99"/>
      <c r="OJR109" s="100"/>
      <c r="OJS109" s="99"/>
      <c r="OJT109" s="127"/>
      <c r="OJU109" s="128"/>
      <c r="OJV109" s="96"/>
      <c r="OJW109" s="129"/>
      <c r="OJX109" s="100"/>
      <c r="OJY109" s="99"/>
      <c r="OJZ109" s="100"/>
      <c r="OKA109" s="99"/>
      <c r="OKB109" s="127"/>
      <c r="OKC109" s="128"/>
      <c r="OKD109" s="96"/>
      <c r="OKE109" s="129"/>
      <c r="OKF109" s="100"/>
      <c r="OKG109" s="99"/>
      <c r="OKH109" s="100"/>
      <c r="OKI109" s="99"/>
      <c r="OKJ109" s="127"/>
      <c r="OKK109" s="128"/>
      <c r="OKL109" s="96"/>
      <c r="OKM109" s="129"/>
      <c r="OKN109" s="100"/>
      <c r="OKO109" s="99"/>
      <c r="OKP109" s="100"/>
      <c r="OKQ109" s="99"/>
      <c r="OKR109" s="127"/>
      <c r="OKS109" s="128"/>
      <c r="OKT109" s="96"/>
      <c r="OKU109" s="129"/>
      <c r="OKV109" s="100"/>
      <c r="OKW109" s="99"/>
      <c r="OKX109" s="100"/>
      <c r="OKY109" s="99"/>
      <c r="OKZ109" s="127"/>
      <c r="OLA109" s="128"/>
      <c r="OLB109" s="96"/>
      <c r="OLC109" s="129"/>
      <c r="OLD109" s="100"/>
      <c r="OLE109" s="99"/>
      <c r="OLF109" s="100"/>
      <c r="OLG109" s="99"/>
      <c r="OLH109" s="127"/>
      <c r="OLI109" s="128"/>
      <c r="OLJ109" s="96"/>
      <c r="OLK109" s="129"/>
      <c r="OLL109" s="100"/>
      <c r="OLM109" s="99"/>
      <c r="OLN109" s="100"/>
      <c r="OLO109" s="99"/>
      <c r="OLP109" s="127"/>
      <c r="OLQ109" s="128"/>
      <c r="OLR109" s="96"/>
      <c r="OLS109" s="129"/>
      <c r="OLT109" s="100"/>
      <c r="OLU109" s="99"/>
      <c r="OLV109" s="100"/>
      <c r="OLW109" s="99"/>
      <c r="OLX109" s="127"/>
      <c r="OLY109" s="128"/>
      <c r="OLZ109" s="96"/>
      <c r="OMA109" s="129"/>
      <c r="OMB109" s="100"/>
      <c r="OMC109" s="99"/>
      <c r="OMD109" s="100"/>
      <c r="OME109" s="99"/>
      <c r="OMF109" s="127"/>
      <c r="OMG109" s="128"/>
      <c r="OMH109" s="96"/>
      <c r="OMI109" s="129"/>
      <c r="OMJ109" s="100"/>
      <c r="OMK109" s="99"/>
      <c r="OML109" s="100"/>
      <c r="OMM109" s="99"/>
      <c r="OMN109" s="127"/>
      <c r="OMO109" s="128"/>
      <c r="OMP109" s="96"/>
      <c r="OMQ109" s="129"/>
      <c r="OMR109" s="100"/>
      <c r="OMS109" s="99"/>
      <c r="OMT109" s="100"/>
      <c r="OMU109" s="99"/>
      <c r="OMV109" s="127"/>
      <c r="OMW109" s="128"/>
      <c r="OMX109" s="96"/>
      <c r="OMY109" s="129"/>
      <c r="OMZ109" s="100"/>
      <c r="ONA109" s="99"/>
      <c r="ONB109" s="100"/>
      <c r="ONC109" s="99"/>
      <c r="OND109" s="127"/>
      <c r="ONE109" s="128"/>
      <c r="ONF109" s="96"/>
      <c r="ONG109" s="129"/>
      <c r="ONH109" s="100"/>
      <c r="ONI109" s="99"/>
      <c r="ONJ109" s="100"/>
      <c r="ONK109" s="99"/>
      <c r="ONL109" s="127"/>
      <c r="ONM109" s="128"/>
      <c r="ONN109" s="96"/>
      <c r="ONO109" s="129"/>
      <c r="ONP109" s="100"/>
      <c r="ONQ109" s="99"/>
      <c r="ONR109" s="100"/>
      <c r="ONS109" s="99"/>
      <c r="ONT109" s="127"/>
      <c r="ONU109" s="128"/>
      <c r="ONV109" s="96"/>
      <c r="ONW109" s="129"/>
      <c r="ONX109" s="100"/>
      <c r="ONY109" s="99"/>
      <c r="ONZ109" s="100"/>
      <c r="OOA109" s="99"/>
      <c r="OOB109" s="127"/>
      <c r="OOC109" s="128"/>
      <c r="OOD109" s="96"/>
      <c r="OOE109" s="129"/>
      <c r="OOF109" s="100"/>
      <c r="OOG109" s="99"/>
      <c r="OOH109" s="100"/>
      <c r="OOI109" s="99"/>
      <c r="OOJ109" s="127"/>
      <c r="OOK109" s="128"/>
      <c r="OOL109" s="96"/>
      <c r="OOM109" s="129"/>
      <c r="OON109" s="100"/>
      <c r="OOO109" s="99"/>
      <c r="OOP109" s="100"/>
      <c r="OOQ109" s="99"/>
      <c r="OOR109" s="127"/>
      <c r="OOS109" s="128"/>
      <c r="OOT109" s="96"/>
      <c r="OOU109" s="129"/>
      <c r="OOV109" s="100"/>
      <c r="OOW109" s="99"/>
      <c r="OOX109" s="100"/>
      <c r="OOY109" s="99"/>
      <c r="OOZ109" s="127"/>
      <c r="OPA109" s="128"/>
      <c r="OPB109" s="96"/>
      <c r="OPC109" s="129"/>
      <c r="OPD109" s="100"/>
      <c r="OPE109" s="99"/>
      <c r="OPF109" s="100"/>
      <c r="OPG109" s="99"/>
      <c r="OPH109" s="127"/>
      <c r="OPI109" s="128"/>
      <c r="OPJ109" s="96"/>
      <c r="OPK109" s="129"/>
      <c r="OPL109" s="100"/>
      <c r="OPM109" s="99"/>
      <c r="OPN109" s="100"/>
      <c r="OPO109" s="99"/>
      <c r="OPP109" s="127"/>
      <c r="OPQ109" s="128"/>
      <c r="OPR109" s="96"/>
      <c r="OPS109" s="129"/>
      <c r="OPT109" s="100"/>
      <c r="OPU109" s="99"/>
      <c r="OPV109" s="100"/>
      <c r="OPW109" s="99"/>
      <c r="OPX109" s="127"/>
      <c r="OPY109" s="128"/>
      <c r="OPZ109" s="96"/>
      <c r="OQA109" s="129"/>
      <c r="OQB109" s="100"/>
      <c r="OQC109" s="99"/>
      <c r="OQD109" s="100"/>
      <c r="OQE109" s="99"/>
      <c r="OQF109" s="127"/>
      <c r="OQG109" s="128"/>
      <c r="OQH109" s="96"/>
      <c r="OQI109" s="129"/>
      <c r="OQJ109" s="100"/>
      <c r="OQK109" s="99"/>
      <c r="OQL109" s="100"/>
      <c r="OQM109" s="99"/>
      <c r="OQN109" s="127"/>
      <c r="OQO109" s="128"/>
      <c r="OQP109" s="96"/>
      <c r="OQQ109" s="129"/>
      <c r="OQR109" s="100"/>
      <c r="OQS109" s="99"/>
      <c r="OQT109" s="100"/>
      <c r="OQU109" s="99"/>
      <c r="OQV109" s="127"/>
      <c r="OQW109" s="128"/>
      <c r="OQX109" s="96"/>
      <c r="OQY109" s="129"/>
      <c r="OQZ109" s="100"/>
      <c r="ORA109" s="99"/>
      <c r="ORB109" s="100"/>
      <c r="ORC109" s="99"/>
      <c r="ORD109" s="127"/>
      <c r="ORE109" s="128"/>
      <c r="ORF109" s="96"/>
      <c r="ORG109" s="129"/>
      <c r="ORH109" s="100"/>
      <c r="ORI109" s="99"/>
      <c r="ORJ109" s="100"/>
      <c r="ORK109" s="99"/>
      <c r="ORL109" s="127"/>
      <c r="ORM109" s="128"/>
      <c r="ORN109" s="96"/>
      <c r="ORO109" s="129"/>
      <c r="ORP109" s="100"/>
      <c r="ORQ109" s="99"/>
      <c r="ORR109" s="100"/>
      <c r="ORS109" s="99"/>
      <c r="ORT109" s="127"/>
      <c r="ORU109" s="128"/>
      <c r="ORV109" s="96"/>
      <c r="ORW109" s="129"/>
      <c r="ORX109" s="100"/>
      <c r="ORY109" s="99"/>
      <c r="ORZ109" s="100"/>
      <c r="OSA109" s="99"/>
      <c r="OSB109" s="127"/>
      <c r="OSC109" s="128"/>
      <c r="OSD109" s="96"/>
      <c r="OSE109" s="129"/>
      <c r="OSF109" s="100"/>
      <c r="OSG109" s="99"/>
      <c r="OSH109" s="100"/>
      <c r="OSI109" s="99"/>
      <c r="OSJ109" s="127"/>
      <c r="OSK109" s="128"/>
      <c r="OSL109" s="96"/>
      <c r="OSM109" s="129"/>
      <c r="OSN109" s="100"/>
      <c r="OSO109" s="99"/>
      <c r="OSP109" s="100"/>
      <c r="OSQ109" s="99"/>
      <c r="OSR109" s="127"/>
      <c r="OSS109" s="128"/>
      <c r="OST109" s="96"/>
      <c r="OSU109" s="129"/>
      <c r="OSV109" s="100"/>
      <c r="OSW109" s="99"/>
      <c r="OSX109" s="100"/>
      <c r="OSY109" s="99"/>
      <c r="OSZ109" s="127"/>
      <c r="OTA109" s="128"/>
      <c r="OTB109" s="96"/>
      <c r="OTC109" s="129"/>
      <c r="OTD109" s="100"/>
      <c r="OTE109" s="99"/>
      <c r="OTF109" s="100"/>
      <c r="OTG109" s="99"/>
      <c r="OTH109" s="127"/>
      <c r="OTI109" s="128"/>
      <c r="OTJ109" s="96"/>
      <c r="OTK109" s="129"/>
      <c r="OTL109" s="100"/>
      <c r="OTM109" s="99"/>
      <c r="OTN109" s="100"/>
      <c r="OTO109" s="99"/>
      <c r="OTP109" s="127"/>
      <c r="OTQ109" s="128"/>
      <c r="OTR109" s="96"/>
      <c r="OTS109" s="129"/>
      <c r="OTT109" s="100"/>
      <c r="OTU109" s="99"/>
      <c r="OTV109" s="100"/>
      <c r="OTW109" s="99"/>
      <c r="OTX109" s="127"/>
      <c r="OTY109" s="128"/>
      <c r="OTZ109" s="96"/>
      <c r="OUA109" s="129"/>
      <c r="OUB109" s="100"/>
      <c r="OUC109" s="99"/>
      <c r="OUD109" s="100"/>
      <c r="OUE109" s="99"/>
      <c r="OUF109" s="127"/>
      <c r="OUG109" s="128"/>
      <c r="OUH109" s="96"/>
      <c r="OUI109" s="129"/>
      <c r="OUJ109" s="100"/>
      <c r="OUK109" s="99"/>
      <c r="OUL109" s="100"/>
      <c r="OUM109" s="99"/>
      <c r="OUN109" s="127"/>
      <c r="OUO109" s="128"/>
      <c r="OUP109" s="96"/>
      <c r="OUQ109" s="129"/>
      <c r="OUR109" s="100"/>
      <c r="OUS109" s="99"/>
      <c r="OUT109" s="100"/>
      <c r="OUU109" s="99"/>
      <c r="OUV109" s="127"/>
      <c r="OUW109" s="128"/>
      <c r="OUX109" s="96"/>
      <c r="OUY109" s="129"/>
      <c r="OUZ109" s="100"/>
      <c r="OVA109" s="99"/>
      <c r="OVB109" s="100"/>
      <c r="OVC109" s="99"/>
      <c r="OVD109" s="127"/>
      <c r="OVE109" s="128"/>
      <c r="OVF109" s="96"/>
      <c r="OVG109" s="129"/>
      <c r="OVH109" s="100"/>
      <c r="OVI109" s="99"/>
      <c r="OVJ109" s="100"/>
      <c r="OVK109" s="99"/>
      <c r="OVL109" s="127"/>
      <c r="OVM109" s="128"/>
      <c r="OVN109" s="96"/>
      <c r="OVO109" s="129"/>
      <c r="OVP109" s="100"/>
      <c r="OVQ109" s="99"/>
      <c r="OVR109" s="100"/>
      <c r="OVS109" s="99"/>
      <c r="OVT109" s="127"/>
      <c r="OVU109" s="128"/>
      <c r="OVV109" s="96"/>
      <c r="OVW109" s="129"/>
      <c r="OVX109" s="100"/>
      <c r="OVY109" s="99"/>
      <c r="OVZ109" s="100"/>
      <c r="OWA109" s="99"/>
      <c r="OWB109" s="127"/>
      <c r="OWC109" s="128"/>
      <c r="OWD109" s="96"/>
      <c r="OWE109" s="129"/>
      <c r="OWF109" s="100"/>
      <c r="OWG109" s="99"/>
      <c r="OWH109" s="100"/>
      <c r="OWI109" s="99"/>
      <c r="OWJ109" s="127"/>
      <c r="OWK109" s="128"/>
      <c r="OWL109" s="96"/>
      <c r="OWM109" s="129"/>
      <c r="OWN109" s="100"/>
      <c r="OWO109" s="99"/>
      <c r="OWP109" s="100"/>
      <c r="OWQ109" s="99"/>
      <c r="OWR109" s="127"/>
      <c r="OWS109" s="128"/>
      <c r="OWT109" s="96"/>
      <c r="OWU109" s="129"/>
      <c r="OWV109" s="100"/>
      <c r="OWW109" s="99"/>
      <c r="OWX109" s="100"/>
      <c r="OWY109" s="99"/>
      <c r="OWZ109" s="127"/>
      <c r="OXA109" s="128"/>
      <c r="OXB109" s="96"/>
      <c r="OXC109" s="129"/>
      <c r="OXD109" s="100"/>
      <c r="OXE109" s="99"/>
      <c r="OXF109" s="100"/>
      <c r="OXG109" s="99"/>
      <c r="OXH109" s="127"/>
      <c r="OXI109" s="128"/>
      <c r="OXJ109" s="96"/>
      <c r="OXK109" s="129"/>
      <c r="OXL109" s="100"/>
      <c r="OXM109" s="99"/>
      <c r="OXN109" s="100"/>
      <c r="OXO109" s="99"/>
      <c r="OXP109" s="127"/>
      <c r="OXQ109" s="128"/>
      <c r="OXR109" s="96"/>
      <c r="OXS109" s="129"/>
      <c r="OXT109" s="100"/>
      <c r="OXU109" s="99"/>
      <c r="OXV109" s="100"/>
      <c r="OXW109" s="99"/>
      <c r="OXX109" s="127"/>
      <c r="OXY109" s="128"/>
      <c r="OXZ109" s="96"/>
      <c r="OYA109" s="129"/>
      <c r="OYB109" s="100"/>
      <c r="OYC109" s="99"/>
      <c r="OYD109" s="100"/>
      <c r="OYE109" s="99"/>
      <c r="OYF109" s="127"/>
      <c r="OYG109" s="128"/>
      <c r="OYH109" s="96"/>
      <c r="OYI109" s="129"/>
      <c r="OYJ109" s="100"/>
      <c r="OYK109" s="99"/>
      <c r="OYL109" s="100"/>
      <c r="OYM109" s="99"/>
      <c r="OYN109" s="127"/>
      <c r="OYO109" s="128"/>
      <c r="OYP109" s="96"/>
      <c r="OYQ109" s="129"/>
      <c r="OYR109" s="100"/>
      <c r="OYS109" s="99"/>
      <c r="OYT109" s="100"/>
      <c r="OYU109" s="99"/>
      <c r="OYV109" s="127"/>
      <c r="OYW109" s="128"/>
      <c r="OYX109" s="96"/>
      <c r="OYY109" s="129"/>
      <c r="OYZ109" s="100"/>
      <c r="OZA109" s="99"/>
      <c r="OZB109" s="100"/>
      <c r="OZC109" s="99"/>
      <c r="OZD109" s="127"/>
      <c r="OZE109" s="128"/>
      <c r="OZF109" s="96"/>
      <c r="OZG109" s="129"/>
      <c r="OZH109" s="100"/>
      <c r="OZI109" s="99"/>
      <c r="OZJ109" s="100"/>
      <c r="OZK109" s="99"/>
      <c r="OZL109" s="127"/>
      <c r="OZM109" s="128"/>
      <c r="OZN109" s="96"/>
      <c r="OZO109" s="129"/>
      <c r="OZP109" s="100"/>
      <c r="OZQ109" s="99"/>
      <c r="OZR109" s="100"/>
      <c r="OZS109" s="99"/>
      <c r="OZT109" s="127"/>
      <c r="OZU109" s="128"/>
      <c r="OZV109" s="96"/>
      <c r="OZW109" s="129"/>
      <c r="OZX109" s="100"/>
      <c r="OZY109" s="99"/>
      <c r="OZZ109" s="100"/>
      <c r="PAA109" s="99"/>
      <c r="PAB109" s="127"/>
      <c r="PAC109" s="128"/>
      <c r="PAD109" s="96"/>
      <c r="PAE109" s="129"/>
      <c r="PAF109" s="100"/>
      <c r="PAG109" s="99"/>
      <c r="PAH109" s="100"/>
      <c r="PAI109" s="99"/>
      <c r="PAJ109" s="127"/>
      <c r="PAK109" s="128"/>
      <c r="PAL109" s="96"/>
      <c r="PAM109" s="129"/>
      <c r="PAN109" s="100"/>
      <c r="PAO109" s="99"/>
      <c r="PAP109" s="100"/>
      <c r="PAQ109" s="99"/>
      <c r="PAR109" s="127"/>
      <c r="PAS109" s="128"/>
      <c r="PAT109" s="96"/>
      <c r="PAU109" s="129"/>
      <c r="PAV109" s="100"/>
      <c r="PAW109" s="99"/>
      <c r="PAX109" s="100"/>
      <c r="PAY109" s="99"/>
      <c r="PAZ109" s="127"/>
      <c r="PBA109" s="128"/>
      <c r="PBB109" s="96"/>
      <c r="PBC109" s="129"/>
      <c r="PBD109" s="100"/>
      <c r="PBE109" s="99"/>
      <c r="PBF109" s="100"/>
      <c r="PBG109" s="99"/>
      <c r="PBH109" s="127"/>
      <c r="PBI109" s="128"/>
      <c r="PBJ109" s="96"/>
      <c r="PBK109" s="129"/>
      <c r="PBL109" s="100"/>
      <c r="PBM109" s="99"/>
      <c r="PBN109" s="100"/>
      <c r="PBO109" s="99"/>
      <c r="PBP109" s="127"/>
      <c r="PBQ109" s="128"/>
      <c r="PBR109" s="96"/>
      <c r="PBS109" s="129"/>
      <c r="PBT109" s="100"/>
      <c r="PBU109" s="99"/>
      <c r="PBV109" s="100"/>
      <c r="PBW109" s="99"/>
      <c r="PBX109" s="127"/>
      <c r="PBY109" s="128"/>
      <c r="PBZ109" s="96"/>
      <c r="PCA109" s="129"/>
      <c r="PCB109" s="100"/>
      <c r="PCC109" s="99"/>
      <c r="PCD109" s="100"/>
      <c r="PCE109" s="99"/>
      <c r="PCF109" s="127"/>
      <c r="PCG109" s="128"/>
      <c r="PCH109" s="96"/>
      <c r="PCI109" s="129"/>
      <c r="PCJ109" s="100"/>
      <c r="PCK109" s="99"/>
      <c r="PCL109" s="100"/>
      <c r="PCM109" s="99"/>
      <c r="PCN109" s="127"/>
      <c r="PCO109" s="128"/>
      <c r="PCP109" s="96"/>
      <c r="PCQ109" s="129"/>
      <c r="PCR109" s="100"/>
      <c r="PCS109" s="99"/>
      <c r="PCT109" s="100"/>
      <c r="PCU109" s="99"/>
      <c r="PCV109" s="127"/>
      <c r="PCW109" s="128"/>
      <c r="PCX109" s="96"/>
      <c r="PCY109" s="129"/>
      <c r="PCZ109" s="100"/>
      <c r="PDA109" s="99"/>
      <c r="PDB109" s="100"/>
      <c r="PDC109" s="99"/>
      <c r="PDD109" s="127"/>
      <c r="PDE109" s="128"/>
      <c r="PDF109" s="96"/>
      <c r="PDG109" s="129"/>
      <c r="PDH109" s="100"/>
      <c r="PDI109" s="99"/>
      <c r="PDJ109" s="100"/>
      <c r="PDK109" s="99"/>
      <c r="PDL109" s="127"/>
      <c r="PDM109" s="128"/>
      <c r="PDN109" s="96"/>
      <c r="PDO109" s="129"/>
      <c r="PDP109" s="100"/>
      <c r="PDQ109" s="99"/>
      <c r="PDR109" s="100"/>
      <c r="PDS109" s="99"/>
      <c r="PDT109" s="127"/>
      <c r="PDU109" s="128"/>
      <c r="PDV109" s="96"/>
      <c r="PDW109" s="129"/>
      <c r="PDX109" s="100"/>
      <c r="PDY109" s="99"/>
      <c r="PDZ109" s="100"/>
      <c r="PEA109" s="99"/>
      <c r="PEB109" s="127"/>
      <c r="PEC109" s="128"/>
      <c r="PED109" s="96"/>
      <c r="PEE109" s="129"/>
      <c r="PEF109" s="100"/>
      <c r="PEG109" s="99"/>
      <c r="PEH109" s="100"/>
      <c r="PEI109" s="99"/>
      <c r="PEJ109" s="127"/>
      <c r="PEK109" s="128"/>
      <c r="PEL109" s="96"/>
      <c r="PEM109" s="129"/>
      <c r="PEN109" s="100"/>
      <c r="PEO109" s="99"/>
      <c r="PEP109" s="100"/>
      <c r="PEQ109" s="99"/>
      <c r="PER109" s="127"/>
      <c r="PES109" s="128"/>
      <c r="PET109" s="96"/>
      <c r="PEU109" s="129"/>
      <c r="PEV109" s="100"/>
      <c r="PEW109" s="99"/>
      <c r="PEX109" s="100"/>
      <c r="PEY109" s="99"/>
      <c r="PEZ109" s="127"/>
      <c r="PFA109" s="128"/>
      <c r="PFB109" s="96"/>
      <c r="PFC109" s="129"/>
      <c r="PFD109" s="100"/>
      <c r="PFE109" s="99"/>
      <c r="PFF109" s="100"/>
      <c r="PFG109" s="99"/>
      <c r="PFH109" s="127"/>
      <c r="PFI109" s="128"/>
      <c r="PFJ109" s="96"/>
      <c r="PFK109" s="129"/>
      <c r="PFL109" s="100"/>
      <c r="PFM109" s="99"/>
      <c r="PFN109" s="100"/>
      <c r="PFO109" s="99"/>
      <c r="PFP109" s="127"/>
      <c r="PFQ109" s="128"/>
      <c r="PFR109" s="96"/>
      <c r="PFS109" s="129"/>
      <c r="PFT109" s="100"/>
      <c r="PFU109" s="99"/>
      <c r="PFV109" s="100"/>
      <c r="PFW109" s="99"/>
      <c r="PFX109" s="127"/>
      <c r="PFY109" s="128"/>
      <c r="PFZ109" s="96"/>
      <c r="PGA109" s="129"/>
      <c r="PGB109" s="100"/>
      <c r="PGC109" s="99"/>
      <c r="PGD109" s="100"/>
      <c r="PGE109" s="99"/>
      <c r="PGF109" s="127"/>
      <c r="PGG109" s="128"/>
      <c r="PGH109" s="96"/>
      <c r="PGI109" s="129"/>
      <c r="PGJ109" s="100"/>
      <c r="PGK109" s="99"/>
      <c r="PGL109" s="100"/>
      <c r="PGM109" s="99"/>
      <c r="PGN109" s="127"/>
      <c r="PGO109" s="128"/>
      <c r="PGP109" s="96"/>
      <c r="PGQ109" s="129"/>
      <c r="PGR109" s="100"/>
      <c r="PGS109" s="99"/>
      <c r="PGT109" s="100"/>
      <c r="PGU109" s="99"/>
      <c r="PGV109" s="127"/>
      <c r="PGW109" s="128"/>
      <c r="PGX109" s="96"/>
      <c r="PGY109" s="129"/>
      <c r="PGZ109" s="100"/>
      <c r="PHA109" s="99"/>
      <c r="PHB109" s="100"/>
      <c r="PHC109" s="99"/>
      <c r="PHD109" s="127"/>
      <c r="PHE109" s="128"/>
      <c r="PHF109" s="96"/>
      <c r="PHG109" s="129"/>
      <c r="PHH109" s="100"/>
      <c r="PHI109" s="99"/>
      <c r="PHJ109" s="100"/>
      <c r="PHK109" s="99"/>
      <c r="PHL109" s="127"/>
      <c r="PHM109" s="128"/>
      <c r="PHN109" s="96"/>
      <c r="PHO109" s="129"/>
      <c r="PHP109" s="100"/>
      <c r="PHQ109" s="99"/>
      <c r="PHR109" s="100"/>
      <c r="PHS109" s="99"/>
      <c r="PHT109" s="127"/>
      <c r="PHU109" s="128"/>
      <c r="PHV109" s="96"/>
      <c r="PHW109" s="129"/>
      <c r="PHX109" s="100"/>
      <c r="PHY109" s="99"/>
      <c r="PHZ109" s="100"/>
      <c r="PIA109" s="99"/>
      <c r="PIB109" s="127"/>
      <c r="PIC109" s="128"/>
      <c r="PID109" s="96"/>
      <c r="PIE109" s="129"/>
      <c r="PIF109" s="100"/>
      <c r="PIG109" s="99"/>
      <c r="PIH109" s="100"/>
      <c r="PII109" s="99"/>
      <c r="PIJ109" s="127"/>
      <c r="PIK109" s="128"/>
      <c r="PIL109" s="96"/>
      <c r="PIM109" s="129"/>
      <c r="PIN109" s="100"/>
      <c r="PIO109" s="99"/>
      <c r="PIP109" s="100"/>
      <c r="PIQ109" s="99"/>
      <c r="PIR109" s="127"/>
      <c r="PIS109" s="128"/>
      <c r="PIT109" s="96"/>
      <c r="PIU109" s="129"/>
      <c r="PIV109" s="100"/>
      <c r="PIW109" s="99"/>
      <c r="PIX109" s="100"/>
      <c r="PIY109" s="99"/>
      <c r="PIZ109" s="127"/>
      <c r="PJA109" s="128"/>
      <c r="PJB109" s="96"/>
      <c r="PJC109" s="129"/>
      <c r="PJD109" s="100"/>
      <c r="PJE109" s="99"/>
      <c r="PJF109" s="100"/>
      <c r="PJG109" s="99"/>
      <c r="PJH109" s="127"/>
      <c r="PJI109" s="128"/>
      <c r="PJJ109" s="96"/>
      <c r="PJK109" s="129"/>
      <c r="PJL109" s="100"/>
      <c r="PJM109" s="99"/>
      <c r="PJN109" s="100"/>
      <c r="PJO109" s="99"/>
      <c r="PJP109" s="127"/>
      <c r="PJQ109" s="128"/>
      <c r="PJR109" s="96"/>
      <c r="PJS109" s="129"/>
      <c r="PJT109" s="100"/>
      <c r="PJU109" s="99"/>
      <c r="PJV109" s="100"/>
      <c r="PJW109" s="99"/>
      <c r="PJX109" s="127"/>
      <c r="PJY109" s="128"/>
      <c r="PJZ109" s="96"/>
      <c r="PKA109" s="129"/>
      <c r="PKB109" s="100"/>
      <c r="PKC109" s="99"/>
      <c r="PKD109" s="100"/>
      <c r="PKE109" s="99"/>
      <c r="PKF109" s="127"/>
      <c r="PKG109" s="128"/>
      <c r="PKH109" s="96"/>
      <c r="PKI109" s="129"/>
      <c r="PKJ109" s="100"/>
      <c r="PKK109" s="99"/>
      <c r="PKL109" s="100"/>
      <c r="PKM109" s="99"/>
      <c r="PKN109" s="127"/>
      <c r="PKO109" s="128"/>
      <c r="PKP109" s="96"/>
      <c r="PKQ109" s="129"/>
      <c r="PKR109" s="100"/>
      <c r="PKS109" s="99"/>
      <c r="PKT109" s="100"/>
      <c r="PKU109" s="99"/>
      <c r="PKV109" s="127"/>
      <c r="PKW109" s="128"/>
      <c r="PKX109" s="96"/>
      <c r="PKY109" s="129"/>
      <c r="PKZ109" s="100"/>
      <c r="PLA109" s="99"/>
      <c r="PLB109" s="100"/>
      <c r="PLC109" s="99"/>
      <c r="PLD109" s="127"/>
      <c r="PLE109" s="128"/>
      <c r="PLF109" s="96"/>
      <c r="PLG109" s="129"/>
      <c r="PLH109" s="100"/>
      <c r="PLI109" s="99"/>
      <c r="PLJ109" s="100"/>
      <c r="PLK109" s="99"/>
      <c r="PLL109" s="127"/>
      <c r="PLM109" s="128"/>
      <c r="PLN109" s="96"/>
      <c r="PLO109" s="129"/>
      <c r="PLP109" s="100"/>
      <c r="PLQ109" s="99"/>
      <c r="PLR109" s="100"/>
      <c r="PLS109" s="99"/>
      <c r="PLT109" s="127"/>
      <c r="PLU109" s="128"/>
      <c r="PLV109" s="96"/>
      <c r="PLW109" s="129"/>
      <c r="PLX109" s="100"/>
      <c r="PLY109" s="99"/>
      <c r="PLZ109" s="100"/>
      <c r="PMA109" s="99"/>
      <c r="PMB109" s="127"/>
      <c r="PMC109" s="128"/>
      <c r="PMD109" s="96"/>
      <c r="PME109" s="129"/>
      <c r="PMF109" s="100"/>
      <c r="PMG109" s="99"/>
      <c r="PMH109" s="100"/>
      <c r="PMI109" s="99"/>
      <c r="PMJ109" s="127"/>
      <c r="PMK109" s="128"/>
      <c r="PML109" s="96"/>
      <c r="PMM109" s="129"/>
      <c r="PMN109" s="100"/>
      <c r="PMO109" s="99"/>
      <c r="PMP109" s="100"/>
      <c r="PMQ109" s="99"/>
      <c r="PMR109" s="127"/>
      <c r="PMS109" s="128"/>
      <c r="PMT109" s="96"/>
      <c r="PMU109" s="129"/>
      <c r="PMV109" s="100"/>
      <c r="PMW109" s="99"/>
      <c r="PMX109" s="100"/>
      <c r="PMY109" s="99"/>
      <c r="PMZ109" s="127"/>
      <c r="PNA109" s="128"/>
      <c r="PNB109" s="96"/>
      <c r="PNC109" s="129"/>
      <c r="PND109" s="100"/>
      <c r="PNE109" s="99"/>
      <c r="PNF109" s="100"/>
      <c r="PNG109" s="99"/>
      <c r="PNH109" s="127"/>
      <c r="PNI109" s="128"/>
      <c r="PNJ109" s="96"/>
      <c r="PNK109" s="129"/>
      <c r="PNL109" s="100"/>
      <c r="PNM109" s="99"/>
      <c r="PNN109" s="100"/>
      <c r="PNO109" s="99"/>
      <c r="PNP109" s="127"/>
      <c r="PNQ109" s="128"/>
      <c r="PNR109" s="96"/>
      <c r="PNS109" s="129"/>
      <c r="PNT109" s="100"/>
      <c r="PNU109" s="99"/>
      <c r="PNV109" s="100"/>
      <c r="PNW109" s="99"/>
      <c r="PNX109" s="127"/>
      <c r="PNY109" s="128"/>
      <c r="PNZ109" s="96"/>
      <c r="POA109" s="129"/>
      <c r="POB109" s="100"/>
      <c r="POC109" s="99"/>
      <c r="POD109" s="100"/>
      <c r="POE109" s="99"/>
      <c r="POF109" s="127"/>
      <c r="POG109" s="128"/>
      <c r="POH109" s="96"/>
      <c r="POI109" s="129"/>
      <c r="POJ109" s="100"/>
      <c r="POK109" s="99"/>
      <c r="POL109" s="100"/>
      <c r="POM109" s="99"/>
      <c r="PON109" s="127"/>
      <c r="POO109" s="128"/>
      <c r="POP109" s="96"/>
      <c r="POQ109" s="129"/>
      <c r="POR109" s="100"/>
      <c r="POS109" s="99"/>
      <c r="POT109" s="100"/>
      <c r="POU109" s="99"/>
      <c r="POV109" s="127"/>
      <c r="POW109" s="128"/>
      <c r="POX109" s="96"/>
      <c r="POY109" s="129"/>
      <c r="POZ109" s="100"/>
      <c r="PPA109" s="99"/>
      <c r="PPB109" s="100"/>
      <c r="PPC109" s="99"/>
      <c r="PPD109" s="127"/>
      <c r="PPE109" s="128"/>
      <c r="PPF109" s="96"/>
      <c r="PPG109" s="129"/>
      <c r="PPH109" s="100"/>
      <c r="PPI109" s="99"/>
      <c r="PPJ109" s="100"/>
      <c r="PPK109" s="99"/>
      <c r="PPL109" s="127"/>
      <c r="PPM109" s="128"/>
      <c r="PPN109" s="96"/>
      <c r="PPO109" s="129"/>
      <c r="PPP109" s="100"/>
      <c r="PPQ109" s="99"/>
      <c r="PPR109" s="100"/>
      <c r="PPS109" s="99"/>
      <c r="PPT109" s="127"/>
      <c r="PPU109" s="128"/>
      <c r="PPV109" s="96"/>
      <c r="PPW109" s="129"/>
      <c r="PPX109" s="100"/>
      <c r="PPY109" s="99"/>
      <c r="PPZ109" s="100"/>
      <c r="PQA109" s="99"/>
      <c r="PQB109" s="127"/>
      <c r="PQC109" s="128"/>
      <c r="PQD109" s="96"/>
      <c r="PQE109" s="129"/>
      <c r="PQF109" s="100"/>
      <c r="PQG109" s="99"/>
      <c r="PQH109" s="100"/>
      <c r="PQI109" s="99"/>
      <c r="PQJ109" s="127"/>
      <c r="PQK109" s="128"/>
      <c r="PQL109" s="96"/>
      <c r="PQM109" s="129"/>
      <c r="PQN109" s="100"/>
      <c r="PQO109" s="99"/>
      <c r="PQP109" s="100"/>
      <c r="PQQ109" s="99"/>
      <c r="PQR109" s="127"/>
      <c r="PQS109" s="128"/>
      <c r="PQT109" s="96"/>
      <c r="PQU109" s="129"/>
      <c r="PQV109" s="100"/>
      <c r="PQW109" s="99"/>
      <c r="PQX109" s="100"/>
      <c r="PQY109" s="99"/>
      <c r="PQZ109" s="127"/>
      <c r="PRA109" s="128"/>
      <c r="PRB109" s="96"/>
      <c r="PRC109" s="129"/>
      <c r="PRD109" s="100"/>
      <c r="PRE109" s="99"/>
      <c r="PRF109" s="100"/>
      <c r="PRG109" s="99"/>
      <c r="PRH109" s="127"/>
      <c r="PRI109" s="128"/>
      <c r="PRJ109" s="96"/>
      <c r="PRK109" s="129"/>
      <c r="PRL109" s="100"/>
      <c r="PRM109" s="99"/>
      <c r="PRN109" s="100"/>
      <c r="PRO109" s="99"/>
      <c r="PRP109" s="127"/>
      <c r="PRQ109" s="128"/>
      <c r="PRR109" s="96"/>
      <c r="PRS109" s="129"/>
      <c r="PRT109" s="100"/>
      <c r="PRU109" s="99"/>
      <c r="PRV109" s="100"/>
      <c r="PRW109" s="99"/>
      <c r="PRX109" s="127"/>
      <c r="PRY109" s="128"/>
      <c r="PRZ109" s="96"/>
      <c r="PSA109" s="129"/>
      <c r="PSB109" s="100"/>
      <c r="PSC109" s="99"/>
      <c r="PSD109" s="100"/>
      <c r="PSE109" s="99"/>
      <c r="PSF109" s="127"/>
      <c r="PSG109" s="128"/>
      <c r="PSH109" s="96"/>
      <c r="PSI109" s="129"/>
      <c r="PSJ109" s="100"/>
      <c r="PSK109" s="99"/>
      <c r="PSL109" s="100"/>
      <c r="PSM109" s="99"/>
      <c r="PSN109" s="127"/>
      <c r="PSO109" s="128"/>
      <c r="PSP109" s="96"/>
      <c r="PSQ109" s="129"/>
      <c r="PSR109" s="100"/>
      <c r="PSS109" s="99"/>
      <c r="PST109" s="100"/>
      <c r="PSU109" s="99"/>
      <c r="PSV109" s="127"/>
      <c r="PSW109" s="128"/>
      <c r="PSX109" s="96"/>
      <c r="PSY109" s="129"/>
      <c r="PSZ109" s="100"/>
      <c r="PTA109" s="99"/>
      <c r="PTB109" s="100"/>
      <c r="PTC109" s="99"/>
      <c r="PTD109" s="127"/>
      <c r="PTE109" s="128"/>
      <c r="PTF109" s="96"/>
      <c r="PTG109" s="129"/>
      <c r="PTH109" s="100"/>
      <c r="PTI109" s="99"/>
      <c r="PTJ109" s="100"/>
      <c r="PTK109" s="99"/>
      <c r="PTL109" s="127"/>
      <c r="PTM109" s="128"/>
      <c r="PTN109" s="96"/>
      <c r="PTO109" s="129"/>
      <c r="PTP109" s="100"/>
      <c r="PTQ109" s="99"/>
      <c r="PTR109" s="100"/>
      <c r="PTS109" s="99"/>
      <c r="PTT109" s="127"/>
      <c r="PTU109" s="128"/>
      <c r="PTV109" s="96"/>
      <c r="PTW109" s="129"/>
      <c r="PTX109" s="100"/>
      <c r="PTY109" s="99"/>
      <c r="PTZ109" s="100"/>
      <c r="PUA109" s="99"/>
      <c r="PUB109" s="127"/>
      <c r="PUC109" s="128"/>
      <c r="PUD109" s="96"/>
      <c r="PUE109" s="129"/>
      <c r="PUF109" s="100"/>
      <c r="PUG109" s="99"/>
      <c r="PUH109" s="100"/>
      <c r="PUI109" s="99"/>
      <c r="PUJ109" s="127"/>
      <c r="PUK109" s="128"/>
      <c r="PUL109" s="96"/>
      <c r="PUM109" s="129"/>
      <c r="PUN109" s="100"/>
      <c r="PUO109" s="99"/>
      <c r="PUP109" s="100"/>
      <c r="PUQ109" s="99"/>
      <c r="PUR109" s="127"/>
      <c r="PUS109" s="128"/>
      <c r="PUT109" s="96"/>
      <c r="PUU109" s="129"/>
      <c r="PUV109" s="100"/>
      <c r="PUW109" s="99"/>
      <c r="PUX109" s="100"/>
      <c r="PUY109" s="99"/>
      <c r="PUZ109" s="127"/>
      <c r="PVA109" s="128"/>
      <c r="PVB109" s="96"/>
      <c r="PVC109" s="129"/>
      <c r="PVD109" s="100"/>
      <c r="PVE109" s="99"/>
      <c r="PVF109" s="100"/>
      <c r="PVG109" s="99"/>
      <c r="PVH109" s="127"/>
      <c r="PVI109" s="128"/>
      <c r="PVJ109" s="96"/>
      <c r="PVK109" s="129"/>
      <c r="PVL109" s="100"/>
      <c r="PVM109" s="99"/>
      <c r="PVN109" s="100"/>
      <c r="PVO109" s="99"/>
      <c r="PVP109" s="127"/>
      <c r="PVQ109" s="128"/>
      <c r="PVR109" s="96"/>
      <c r="PVS109" s="129"/>
      <c r="PVT109" s="100"/>
      <c r="PVU109" s="99"/>
      <c r="PVV109" s="100"/>
      <c r="PVW109" s="99"/>
      <c r="PVX109" s="127"/>
      <c r="PVY109" s="128"/>
      <c r="PVZ109" s="96"/>
      <c r="PWA109" s="129"/>
      <c r="PWB109" s="100"/>
      <c r="PWC109" s="99"/>
      <c r="PWD109" s="100"/>
      <c r="PWE109" s="99"/>
      <c r="PWF109" s="127"/>
      <c r="PWG109" s="128"/>
      <c r="PWH109" s="96"/>
      <c r="PWI109" s="129"/>
      <c r="PWJ109" s="100"/>
      <c r="PWK109" s="99"/>
      <c r="PWL109" s="100"/>
      <c r="PWM109" s="99"/>
      <c r="PWN109" s="127"/>
      <c r="PWO109" s="128"/>
      <c r="PWP109" s="96"/>
      <c r="PWQ109" s="129"/>
      <c r="PWR109" s="100"/>
      <c r="PWS109" s="99"/>
      <c r="PWT109" s="100"/>
      <c r="PWU109" s="99"/>
      <c r="PWV109" s="127"/>
      <c r="PWW109" s="128"/>
      <c r="PWX109" s="96"/>
      <c r="PWY109" s="129"/>
      <c r="PWZ109" s="100"/>
      <c r="PXA109" s="99"/>
      <c r="PXB109" s="100"/>
      <c r="PXC109" s="99"/>
      <c r="PXD109" s="127"/>
      <c r="PXE109" s="128"/>
      <c r="PXF109" s="96"/>
      <c r="PXG109" s="129"/>
      <c r="PXH109" s="100"/>
      <c r="PXI109" s="99"/>
      <c r="PXJ109" s="100"/>
      <c r="PXK109" s="99"/>
      <c r="PXL109" s="127"/>
      <c r="PXM109" s="128"/>
      <c r="PXN109" s="96"/>
      <c r="PXO109" s="129"/>
      <c r="PXP109" s="100"/>
      <c r="PXQ109" s="99"/>
      <c r="PXR109" s="100"/>
      <c r="PXS109" s="99"/>
      <c r="PXT109" s="127"/>
      <c r="PXU109" s="128"/>
      <c r="PXV109" s="96"/>
      <c r="PXW109" s="129"/>
      <c r="PXX109" s="100"/>
      <c r="PXY109" s="99"/>
      <c r="PXZ109" s="100"/>
      <c r="PYA109" s="99"/>
      <c r="PYB109" s="127"/>
      <c r="PYC109" s="128"/>
      <c r="PYD109" s="96"/>
      <c r="PYE109" s="129"/>
      <c r="PYF109" s="100"/>
      <c r="PYG109" s="99"/>
      <c r="PYH109" s="100"/>
      <c r="PYI109" s="99"/>
      <c r="PYJ109" s="127"/>
      <c r="PYK109" s="128"/>
      <c r="PYL109" s="96"/>
      <c r="PYM109" s="129"/>
      <c r="PYN109" s="100"/>
      <c r="PYO109" s="99"/>
      <c r="PYP109" s="100"/>
      <c r="PYQ109" s="99"/>
      <c r="PYR109" s="127"/>
      <c r="PYS109" s="128"/>
      <c r="PYT109" s="96"/>
      <c r="PYU109" s="129"/>
      <c r="PYV109" s="100"/>
      <c r="PYW109" s="99"/>
      <c r="PYX109" s="100"/>
      <c r="PYY109" s="99"/>
      <c r="PYZ109" s="127"/>
      <c r="PZA109" s="128"/>
      <c r="PZB109" s="96"/>
      <c r="PZC109" s="129"/>
      <c r="PZD109" s="100"/>
      <c r="PZE109" s="99"/>
      <c r="PZF109" s="100"/>
      <c r="PZG109" s="99"/>
      <c r="PZH109" s="127"/>
      <c r="PZI109" s="128"/>
      <c r="PZJ109" s="96"/>
      <c r="PZK109" s="129"/>
      <c r="PZL109" s="100"/>
      <c r="PZM109" s="99"/>
      <c r="PZN109" s="100"/>
      <c r="PZO109" s="99"/>
      <c r="PZP109" s="127"/>
      <c r="PZQ109" s="128"/>
      <c r="PZR109" s="96"/>
      <c r="PZS109" s="129"/>
      <c r="PZT109" s="100"/>
      <c r="PZU109" s="99"/>
      <c r="PZV109" s="100"/>
      <c r="PZW109" s="99"/>
      <c r="PZX109" s="127"/>
      <c r="PZY109" s="128"/>
      <c r="PZZ109" s="96"/>
      <c r="QAA109" s="129"/>
      <c r="QAB109" s="100"/>
      <c r="QAC109" s="99"/>
      <c r="QAD109" s="100"/>
      <c r="QAE109" s="99"/>
      <c r="QAF109" s="127"/>
      <c r="QAG109" s="128"/>
      <c r="QAH109" s="96"/>
      <c r="QAI109" s="129"/>
      <c r="QAJ109" s="100"/>
      <c r="QAK109" s="99"/>
      <c r="QAL109" s="100"/>
      <c r="QAM109" s="99"/>
      <c r="QAN109" s="127"/>
      <c r="QAO109" s="128"/>
      <c r="QAP109" s="96"/>
      <c r="QAQ109" s="129"/>
      <c r="QAR109" s="100"/>
      <c r="QAS109" s="99"/>
      <c r="QAT109" s="100"/>
      <c r="QAU109" s="99"/>
      <c r="QAV109" s="127"/>
      <c r="QAW109" s="128"/>
      <c r="QAX109" s="96"/>
      <c r="QAY109" s="129"/>
      <c r="QAZ109" s="100"/>
      <c r="QBA109" s="99"/>
      <c r="QBB109" s="100"/>
      <c r="QBC109" s="99"/>
      <c r="QBD109" s="127"/>
      <c r="QBE109" s="128"/>
      <c r="QBF109" s="96"/>
      <c r="QBG109" s="129"/>
      <c r="QBH109" s="100"/>
      <c r="QBI109" s="99"/>
      <c r="QBJ109" s="100"/>
      <c r="QBK109" s="99"/>
      <c r="QBL109" s="127"/>
      <c r="QBM109" s="128"/>
      <c r="QBN109" s="96"/>
      <c r="QBO109" s="129"/>
      <c r="QBP109" s="100"/>
      <c r="QBQ109" s="99"/>
      <c r="QBR109" s="100"/>
      <c r="QBS109" s="99"/>
      <c r="QBT109" s="127"/>
      <c r="QBU109" s="128"/>
      <c r="QBV109" s="96"/>
      <c r="QBW109" s="129"/>
      <c r="QBX109" s="100"/>
      <c r="QBY109" s="99"/>
      <c r="QBZ109" s="100"/>
      <c r="QCA109" s="99"/>
      <c r="QCB109" s="127"/>
      <c r="QCC109" s="128"/>
      <c r="QCD109" s="96"/>
      <c r="QCE109" s="129"/>
      <c r="QCF109" s="100"/>
      <c r="QCG109" s="99"/>
      <c r="QCH109" s="100"/>
      <c r="QCI109" s="99"/>
      <c r="QCJ109" s="127"/>
      <c r="QCK109" s="128"/>
      <c r="QCL109" s="96"/>
      <c r="QCM109" s="129"/>
      <c r="QCN109" s="100"/>
      <c r="QCO109" s="99"/>
      <c r="QCP109" s="100"/>
      <c r="QCQ109" s="99"/>
      <c r="QCR109" s="127"/>
      <c r="QCS109" s="128"/>
      <c r="QCT109" s="96"/>
      <c r="QCU109" s="129"/>
      <c r="QCV109" s="100"/>
      <c r="QCW109" s="99"/>
      <c r="QCX109" s="100"/>
      <c r="QCY109" s="99"/>
      <c r="QCZ109" s="127"/>
      <c r="QDA109" s="128"/>
      <c r="QDB109" s="96"/>
      <c r="QDC109" s="129"/>
      <c r="QDD109" s="100"/>
      <c r="QDE109" s="99"/>
      <c r="QDF109" s="100"/>
      <c r="QDG109" s="99"/>
      <c r="QDH109" s="127"/>
      <c r="QDI109" s="128"/>
      <c r="QDJ109" s="96"/>
      <c r="QDK109" s="129"/>
      <c r="QDL109" s="100"/>
      <c r="QDM109" s="99"/>
      <c r="QDN109" s="100"/>
      <c r="QDO109" s="99"/>
      <c r="QDP109" s="127"/>
      <c r="QDQ109" s="128"/>
      <c r="QDR109" s="96"/>
      <c r="QDS109" s="129"/>
      <c r="QDT109" s="100"/>
      <c r="QDU109" s="99"/>
      <c r="QDV109" s="100"/>
      <c r="QDW109" s="99"/>
      <c r="QDX109" s="127"/>
      <c r="QDY109" s="128"/>
      <c r="QDZ109" s="96"/>
      <c r="QEA109" s="129"/>
      <c r="QEB109" s="100"/>
      <c r="QEC109" s="99"/>
      <c r="QED109" s="100"/>
      <c r="QEE109" s="99"/>
      <c r="QEF109" s="127"/>
      <c r="QEG109" s="128"/>
      <c r="QEH109" s="96"/>
      <c r="QEI109" s="129"/>
      <c r="QEJ109" s="100"/>
      <c r="QEK109" s="99"/>
      <c r="QEL109" s="100"/>
      <c r="QEM109" s="99"/>
      <c r="QEN109" s="127"/>
      <c r="QEO109" s="128"/>
      <c r="QEP109" s="96"/>
      <c r="QEQ109" s="129"/>
      <c r="QER109" s="100"/>
      <c r="QES109" s="99"/>
      <c r="QET109" s="100"/>
      <c r="QEU109" s="99"/>
      <c r="QEV109" s="127"/>
      <c r="QEW109" s="128"/>
      <c r="QEX109" s="96"/>
      <c r="QEY109" s="129"/>
      <c r="QEZ109" s="100"/>
      <c r="QFA109" s="99"/>
      <c r="QFB109" s="100"/>
      <c r="QFC109" s="99"/>
      <c r="QFD109" s="127"/>
      <c r="QFE109" s="128"/>
      <c r="QFF109" s="96"/>
      <c r="QFG109" s="129"/>
      <c r="QFH109" s="100"/>
      <c r="QFI109" s="99"/>
      <c r="QFJ109" s="100"/>
      <c r="QFK109" s="99"/>
      <c r="QFL109" s="127"/>
      <c r="QFM109" s="128"/>
      <c r="QFN109" s="96"/>
      <c r="QFO109" s="129"/>
      <c r="QFP109" s="100"/>
      <c r="QFQ109" s="99"/>
      <c r="QFR109" s="100"/>
      <c r="QFS109" s="99"/>
      <c r="QFT109" s="127"/>
      <c r="QFU109" s="128"/>
      <c r="QFV109" s="96"/>
      <c r="QFW109" s="129"/>
      <c r="QFX109" s="100"/>
      <c r="QFY109" s="99"/>
      <c r="QFZ109" s="100"/>
      <c r="QGA109" s="99"/>
      <c r="QGB109" s="127"/>
      <c r="QGC109" s="128"/>
      <c r="QGD109" s="96"/>
      <c r="QGE109" s="129"/>
      <c r="QGF109" s="100"/>
      <c r="QGG109" s="99"/>
      <c r="QGH109" s="100"/>
      <c r="QGI109" s="99"/>
      <c r="QGJ109" s="127"/>
      <c r="QGK109" s="128"/>
      <c r="QGL109" s="96"/>
      <c r="QGM109" s="129"/>
      <c r="QGN109" s="100"/>
      <c r="QGO109" s="99"/>
      <c r="QGP109" s="100"/>
      <c r="QGQ109" s="99"/>
      <c r="QGR109" s="127"/>
      <c r="QGS109" s="128"/>
      <c r="QGT109" s="96"/>
      <c r="QGU109" s="129"/>
      <c r="QGV109" s="100"/>
      <c r="QGW109" s="99"/>
      <c r="QGX109" s="100"/>
      <c r="QGY109" s="99"/>
      <c r="QGZ109" s="127"/>
      <c r="QHA109" s="128"/>
      <c r="QHB109" s="96"/>
      <c r="QHC109" s="129"/>
      <c r="QHD109" s="100"/>
      <c r="QHE109" s="99"/>
      <c r="QHF109" s="100"/>
      <c r="QHG109" s="99"/>
      <c r="QHH109" s="127"/>
      <c r="QHI109" s="128"/>
      <c r="QHJ109" s="96"/>
      <c r="QHK109" s="129"/>
      <c r="QHL109" s="100"/>
      <c r="QHM109" s="99"/>
      <c r="QHN109" s="100"/>
      <c r="QHO109" s="99"/>
      <c r="QHP109" s="127"/>
      <c r="QHQ109" s="128"/>
      <c r="QHR109" s="96"/>
      <c r="QHS109" s="129"/>
      <c r="QHT109" s="100"/>
      <c r="QHU109" s="99"/>
      <c r="QHV109" s="100"/>
      <c r="QHW109" s="99"/>
      <c r="QHX109" s="127"/>
      <c r="QHY109" s="128"/>
      <c r="QHZ109" s="96"/>
      <c r="QIA109" s="129"/>
      <c r="QIB109" s="100"/>
      <c r="QIC109" s="99"/>
      <c r="QID109" s="100"/>
      <c r="QIE109" s="99"/>
      <c r="QIF109" s="127"/>
      <c r="QIG109" s="128"/>
      <c r="QIH109" s="96"/>
      <c r="QII109" s="129"/>
      <c r="QIJ109" s="100"/>
      <c r="QIK109" s="99"/>
      <c r="QIL109" s="100"/>
      <c r="QIM109" s="99"/>
      <c r="QIN109" s="127"/>
      <c r="QIO109" s="128"/>
      <c r="QIP109" s="96"/>
      <c r="QIQ109" s="129"/>
      <c r="QIR109" s="100"/>
      <c r="QIS109" s="99"/>
      <c r="QIT109" s="100"/>
      <c r="QIU109" s="99"/>
      <c r="QIV109" s="127"/>
      <c r="QIW109" s="128"/>
      <c r="QIX109" s="96"/>
      <c r="QIY109" s="129"/>
      <c r="QIZ109" s="100"/>
      <c r="QJA109" s="99"/>
      <c r="QJB109" s="100"/>
      <c r="QJC109" s="99"/>
      <c r="QJD109" s="127"/>
      <c r="QJE109" s="128"/>
      <c r="QJF109" s="96"/>
      <c r="QJG109" s="129"/>
      <c r="QJH109" s="100"/>
      <c r="QJI109" s="99"/>
      <c r="QJJ109" s="100"/>
      <c r="QJK109" s="99"/>
      <c r="QJL109" s="127"/>
      <c r="QJM109" s="128"/>
      <c r="QJN109" s="96"/>
      <c r="QJO109" s="129"/>
      <c r="QJP109" s="100"/>
      <c r="QJQ109" s="99"/>
      <c r="QJR109" s="100"/>
      <c r="QJS109" s="99"/>
      <c r="QJT109" s="127"/>
      <c r="QJU109" s="128"/>
      <c r="QJV109" s="96"/>
      <c r="QJW109" s="129"/>
      <c r="QJX109" s="100"/>
      <c r="QJY109" s="99"/>
      <c r="QJZ109" s="100"/>
      <c r="QKA109" s="99"/>
      <c r="QKB109" s="127"/>
      <c r="QKC109" s="128"/>
      <c r="QKD109" s="96"/>
      <c r="QKE109" s="129"/>
      <c r="QKF109" s="100"/>
      <c r="QKG109" s="99"/>
      <c r="QKH109" s="100"/>
      <c r="QKI109" s="99"/>
      <c r="QKJ109" s="127"/>
      <c r="QKK109" s="128"/>
      <c r="QKL109" s="96"/>
      <c r="QKM109" s="129"/>
      <c r="QKN109" s="100"/>
      <c r="QKO109" s="99"/>
      <c r="QKP109" s="100"/>
      <c r="QKQ109" s="99"/>
      <c r="QKR109" s="127"/>
      <c r="QKS109" s="128"/>
      <c r="QKT109" s="96"/>
      <c r="QKU109" s="129"/>
      <c r="QKV109" s="100"/>
      <c r="QKW109" s="99"/>
      <c r="QKX109" s="100"/>
      <c r="QKY109" s="99"/>
      <c r="QKZ109" s="127"/>
      <c r="QLA109" s="128"/>
      <c r="QLB109" s="96"/>
      <c r="QLC109" s="129"/>
      <c r="QLD109" s="100"/>
      <c r="QLE109" s="99"/>
      <c r="QLF109" s="100"/>
      <c r="QLG109" s="99"/>
      <c r="QLH109" s="127"/>
      <c r="QLI109" s="128"/>
      <c r="QLJ109" s="96"/>
      <c r="QLK109" s="129"/>
      <c r="QLL109" s="100"/>
      <c r="QLM109" s="99"/>
      <c r="QLN109" s="100"/>
      <c r="QLO109" s="99"/>
      <c r="QLP109" s="127"/>
      <c r="QLQ109" s="128"/>
      <c r="QLR109" s="96"/>
      <c r="QLS109" s="129"/>
      <c r="QLT109" s="100"/>
      <c r="QLU109" s="99"/>
      <c r="QLV109" s="100"/>
      <c r="QLW109" s="99"/>
      <c r="QLX109" s="127"/>
      <c r="QLY109" s="128"/>
      <c r="QLZ109" s="96"/>
      <c r="QMA109" s="129"/>
      <c r="QMB109" s="100"/>
      <c r="QMC109" s="99"/>
      <c r="QMD109" s="100"/>
      <c r="QME109" s="99"/>
      <c r="QMF109" s="127"/>
      <c r="QMG109" s="128"/>
      <c r="QMH109" s="96"/>
      <c r="QMI109" s="129"/>
      <c r="QMJ109" s="100"/>
      <c r="QMK109" s="99"/>
      <c r="QML109" s="100"/>
      <c r="QMM109" s="99"/>
      <c r="QMN109" s="127"/>
      <c r="QMO109" s="128"/>
      <c r="QMP109" s="96"/>
      <c r="QMQ109" s="129"/>
      <c r="QMR109" s="100"/>
      <c r="QMS109" s="99"/>
      <c r="QMT109" s="100"/>
      <c r="QMU109" s="99"/>
      <c r="QMV109" s="127"/>
      <c r="QMW109" s="128"/>
      <c r="QMX109" s="96"/>
      <c r="QMY109" s="129"/>
      <c r="QMZ109" s="100"/>
      <c r="QNA109" s="99"/>
      <c r="QNB109" s="100"/>
      <c r="QNC109" s="99"/>
      <c r="QND109" s="127"/>
      <c r="QNE109" s="128"/>
      <c r="QNF109" s="96"/>
      <c r="QNG109" s="129"/>
      <c r="QNH109" s="100"/>
      <c r="QNI109" s="99"/>
      <c r="QNJ109" s="100"/>
      <c r="QNK109" s="99"/>
      <c r="QNL109" s="127"/>
      <c r="QNM109" s="128"/>
      <c r="QNN109" s="96"/>
      <c r="QNO109" s="129"/>
      <c r="QNP109" s="100"/>
      <c r="QNQ109" s="99"/>
      <c r="QNR109" s="100"/>
      <c r="QNS109" s="99"/>
      <c r="QNT109" s="127"/>
      <c r="QNU109" s="128"/>
      <c r="QNV109" s="96"/>
      <c r="QNW109" s="129"/>
      <c r="QNX109" s="100"/>
      <c r="QNY109" s="99"/>
      <c r="QNZ109" s="100"/>
      <c r="QOA109" s="99"/>
      <c r="QOB109" s="127"/>
      <c r="QOC109" s="128"/>
      <c r="QOD109" s="96"/>
      <c r="QOE109" s="129"/>
      <c r="QOF109" s="100"/>
      <c r="QOG109" s="99"/>
      <c r="QOH109" s="100"/>
      <c r="QOI109" s="99"/>
      <c r="QOJ109" s="127"/>
      <c r="QOK109" s="128"/>
      <c r="QOL109" s="96"/>
      <c r="QOM109" s="129"/>
      <c r="QON109" s="100"/>
      <c r="QOO109" s="99"/>
      <c r="QOP109" s="100"/>
      <c r="QOQ109" s="99"/>
      <c r="QOR109" s="127"/>
      <c r="QOS109" s="128"/>
      <c r="QOT109" s="96"/>
      <c r="QOU109" s="129"/>
      <c r="QOV109" s="100"/>
      <c r="QOW109" s="99"/>
      <c r="QOX109" s="100"/>
      <c r="QOY109" s="99"/>
      <c r="QOZ109" s="127"/>
      <c r="QPA109" s="128"/>
      <c r="QPB109" s="96"/>
      <c r="QPC109" s="129"/>
      <c r="QPD109" s="100"/>
      <c r="QPE109" s="99"/>
      <c r="QPF109" s="100"/>
      <c r="QPG109" s="99"/>
      <c r="QPH109" s="127"/>
      <c r="QPI109" s="128"/>
      <c r="QPJ109" s="96"/>
      <c r="QPK109" s="129"/>
      <c r="QPL109" s="100"/>
      <c r="QPM109" s="99"/>
      <c r="QPN109" s="100"/>
      <c r="QPO109" s="99"/>
      <c r="QPP109" s="127"/>
      <c r="QPQ109" s="128"/>
      <c r="QPR109" s="96"/>
      <c r="QPS109" s="129"/>
      <c r="QPT109" s="100"/>
      <c r="QPU109" s="99"/>
      <c r="QPV109" s="100"/>
      <c r="QPW109" s="99"/>
      <c r="QPX109" s="127"/>
      <c r="QPY109" s="128"/>
      <c r="QPZ109" s="96"/>
      <c r="QQA109" s="129"/>
      <c r="QQB109" s="100"/>
      <c r="QQC109" s="99"/>
      <c r="QQD109" s="100"/>
      <c r="QQE109" s="99"/>
      <c r="QQF109" s="127"/>
      <c r="QQG109" s="128"/>
      <c r="QQH109" s="96"/>
      <c r="QQI109" s="129"/>
      <c r="QQJ109" s="100"/>
      <c r="QQK109" s="99"/>
      <c r="QQL109" s="100"/>
      <c r="QQM109" s="99"/>
      <c r="QQN109" s="127"/>
      <c r="QQO109" s="128"/>
      <c r="QQP109" s="96"/>
      <c r="QQQ109" s="129"/>
      <c r="QQR109" s="100"/>
      <c r="QQS109" s="99"/>
      <c r="QQT109" s="100"/>
      <c r="QQU109" s="99"/>
      <c r="QQV109" s="127"/>
      <c r="QQW109" s="128"/>
      <c r="QQX109" s="96"/>
      <c r="QQY109" s="129"/>
      <c r="QQZ109" s="100"/>
      <c r="QRA109" s="99"/>
      <c r="QRB109" s="100"/>
      <c r="QRC109" s="99"/>
      <c r="QRD109" s="127"/>
      <c r="QRE109" s="128"/>
      <c r="QRF109" s="96"/>
      <c r="QRG109" s="129"/>
      <c r="QRH109" s="100"/>
      <c r="QRI109" s="99"/>
      <c r="QRJ109" s="100"/>
      <c r="QRK109" s="99"/>
      <c r="QRL109" s="127"/>
      <c r="QRM109" s="128"/>
      <c r="QRN109" s="96"/>
      <c r="QRO109" s="129"/>
      <c r="QRP109" s="100"/>
      <c r="QRQ109" s="99"/>
      <c r="QRR109" s="100"/>
      <c r="QRS109" s="99"/>
      <c r="QRT109" s="127"/>
      <c r="QRU109" s="128"/>
      <c r="QRV109" s="96"/>
      <c r="QRW109" s="129"/>
      <c r="QRX109" s="100"/>
      <c r="QRY109" s="99"/>
      <c r="QRZ109" s="100"/>
      <c r="QSA109" s="99"/>
      <c r="QSB109" s="127"/>
      <c r="QSC109" s="128"/>
      <c r="QSD109" s="96"/>
      <c r="QSE109" s="129"/>
      <c r="QSF109" s="100"/>
      <c r="QSG109" s="99"/>
      <c r="QSH109" s="100"/>
      <c r="QSI109" s="99"/>
      <c r="QSJ109" s="127"/>
      <c r="QSK109" s="128"/>
      <c r="QSL109" s="96"/>
      <c r="QSM109" s="129"/>
      <c r="QSN109" s="100"/>
      <c r="QSO109" s="99"/>
      <c r="QSP109" s="100"/>
      <c r="QSQ109" s="99"/>
      <c r="QSR109" s="127"/>
      <c r="QSS109" s="128"/>
      <c r="QST109" s="96"/>
      <c r="QSU109" s="129"/>
      <c r="QSV109" s="100"/>
      <c r="QSW109" s="99"/>
      <c r="QSX109" s="100"/>
      <c r="QSY109" s="99"/>
      <c r="QSZ109" s="127"/>
      <c r="QTA109" s="128"/>
      <c r="QTB109" s="96"/>
      <c r="QTC109" s="129"/>
      <c r="QTD109" s="100"/>
      <c r="QTE109" s="99"/>
      <c r="QTF109" s="100"/>
      <c r="QTG109" s="99"/>
      <c r="QTH109" s="127"/>
      <c r="QTI109" s="128"/>
      <c r="QTJ109" s="96"/>
      <c r="QTK109" s="129"/>
      <c r="QTL109" s="100"/>
      <c r="QTM109" s="99"/>
      <c r="QTN109" s="100"/>
      <c r="QTO109" s="99"/>
      <c r="QTP109" s="127"/>
      <c r="QTQ109" s="128"/>
      <c r="QTR109" s="96"/>
      <c r="QTS109" s="129"/>
      <c r="QTT109" s="100"/>
      <c r="QTU109" s="99"/>
      <c r="QTV109" s="100"/>
      <c r="QTW109" s="99"/>
      <c r="QTX109" s="127"/>
      <c r="QTY109" s="128"/>
      <c r="QTZ109" s="96"/>
      <c r="QUA109" s="129"/>
      <c r="QUB109" s="100"/>
      <c r="QUC109" s="99"/>
      <c r="QUD109" s="100"/>
      <c r="QUE109" s="99"/>
      <c r="QUF109" s="127"/>
      <c r="QUG109" s="128"/>
      <c r="QUH109" s="96"/>
      <c r="QUI109" s="129"/>
      <c r="QUJ109" s="100"/>
      <c r="QUK109" s="99"/>
      <c r="QUL109" s="100"/>
      <c r="QUM109" s="99"/>
      <c r="QUN109" s="127"/>
      <c r="QUO109" s="128"/>
      <c r="QUP109" s="96"/>
      <c r="QUQ109" s="129"/>
      <c r="QUR109" s="100"/>
      <c r="QUS109" s="99"/>
      <c r="QUT109" s="100"/>
      <c r="QUU109" s="99"/>
      <c r="QUV109" s="127"/>
      <c r="QUW109" s="128"/>
      <c r="QUX109" s="96"/>
      <c r="QUY109" s="129"/>
      <c r="QUZ109" s="100"/>
      <c r="QVA109" s="99"/>
      <c r="QVB109" s="100"/>
      <c r="QVC109" s="99"/>
      <c r="QVD109" s="127"/>
      <c r="QVE109" s="128"/>
      <c r="QVF109" s="96"/>
      <c r="QVG109" s="129"/>
      <c r="QVH109" s="100"/>
      <c r="QVI109" s="99"/>
      <c r="QVJ109" s="100"/>
      <c r="QVK109" s="99"/>
      <c r="QVL109" s="127"/>
      <c r="QVM109" s="128"/>
      <c r="QVN109" s="96"/>
      <c r="QVO109" s="129"/>
      <c r="QVP109" s="100"/>
      <c r="QVQ109" s="99"/>
      <c r="QVR109" s="100"/>
      <c r="QVS109" s="99"/>
      <c r="QVT109" s="127"/>
      <c r="QVU109" s="128"/>
      <c r="QVV109" s="96"/>
      <c r="QVW109" s="129"/>
      <c r="QVX109" s="100"/>
      <c r="QVY109" s="99"/>
      <c r="QVZ109" s="100"/>
      <c r="QWA109" s="99"/>
      <c r="QWB109" s="127"/>
      <c r="QWC109" s="128"/>
      <c r="QWD109" s="96"/>
      <c r="QWE109" s="129"/>
      <c r="QWF109" s="100"/>
      <c r="QWG109" s="99"/>
      <c r="QWH109" s="100"/>
      <c r="QWI109" s="99"/>
      <c r="QWJ109" s="127"/>
      <c r="QWK109" s="128"/>
      <c r="QWL109" s="96"/>
      <c r="QWM109" s="129"/>
      <c r="QWN109" s="100"/>
      <c r="QWO109" s="99"/>
      <c r="QWP109" s="100"/>
      <c r="QWQ109" s="99"/>
      <c r="QWR109" s="127"/>
      <c r="QWS109" s="128"/>
      <c r="QWT109" s="96"/>
      <c r="QWU109" s="129"/>
      <c r="QWV109" s="100"/>
      <c r="QWW109" s="99"/>
      <c r="QWX109" s="100"/>
      <c r="QWY109" s="99"/>
      <c r="QWZ109" s="127"/>
      <c r="QXA109" s="128"/>
      <c r="QXB109" s="96"/>
      <c r="QXC109" s="129"/>
      <c r="QXD109" s="100"/>
      <c r="QXE109" s="99"/>
      <c r="QXF109" s="100"/>
      <c r="QXG109" s="99"/>
      <c r="QXH109" s="127"/>
      <c r="QXI109" s="128"/>
      <c r="QXJ109" s="96"/>
      <c r="QXK109" s="129"/>
      <c r="QXL109" s="100"/>
      <c r="QXM109" s="99"/>
      <c r="QXN109" s="100"/>
      <c r="QXO109" s="99"/>
      <c r="QXP109" s="127"/>
      <c r="QXQ109" s="128"/>
      <c r="QXR109" s="96"/>
      <c r="QXS109" s="129"/>
      <c r="QXT109" s="100"/>
      <c r="QXU109" s="99"/>
      <c r="QXV109" s="100"/>
      <c r="QXW109" s="99"/>
      <c r="QXX109" s="127"/>
      <c r="QXY109" s="128"/>
      <c r="QXZ109" s="96"/>
      <c r="QYA109" s="129"/>
      <c r="QYB109" s="100"/>
      <c r="QYC109" s="99"/>
      <c r="QYD109" s="100"/>
      <c r="QYE109" s="99"/>
      <c r="QYF109" s="127"/>
      <c r="QYG109" s="128"/>
      <c r="QYH109" s="96"/>
      <c r="QYI109" s="129"/>
      <c r="QYJ109" s="100"/>
      <c r="QYK109" s="99"/>
      <c r="QYL109" s="100"/>
      <c r="QYM109" s="99"/>
      <c r="QYN109" s="127"/>
      <c r="QYO109" s="128"/>
      <c r="QYP109" s="96"/>
      <c r="QYQ109" s="129"/>
      <c r="QYR109" s="100"/>
      <c r="QYS109" s="99"/>
      <c r="QYT109" s="100"/>
      <c r="QYU109" s="99"/>
      <c r="QYV109" s="127"/>
      <c r="QYW109" s="128"/>
      <c r="QYX109" s="96"/>
      <c r="QYY109" s="129"/>
      <c r="QYZ109" s="100"/>
      <c r="QZA109" s="99"/>
      <c r="QZB109" s="100"/>
      <c r="QZC109" s="99"/>
      <c r="QZD109" s="127"/>
      <c r="QZE109" s="128"/>
      <c r="QZF109" s="96"/>
      <c r="QZG109" s="129"/>
      <c r="QZH109" s="100"/>
      <c r="QZI109" s="99"/>
      <c r="QZJ109" s="100"/>
      <c r="QZK109" s="99"/>
      <c r="QZL109" s="127"/>
      <c r="QZM109" s="128"/>
      <c r="QZN109" s="96"/>
      <c r="QZO109" s="129"/>
      <c r="QZP109" s="100"/>
      <c r="QZQ109" s="99"/>
      <c r="QZR109" s="100"/>
      <c r="QZS109" s="99"/>
      <c r="QZT109" s="127"/>
      <c r="QZU109" s="128"/>
      <c r="QZV109" s="96"/>
      <c r="QZW109" s="129"/>
      <c r="QZX109" s="100"/>
      <c r="QZY109" s="99"/>
      <c r="QZZ109" s="100"/>
      <c r="RAA109" s="99"/>
      <c r="RAB109" s="127"/>
      <c r="RAC109" s="128"/>
      <c r="RAD109" s="96"/>
      <c r="RAE109" s="129"/>
      <c r="RAF109" s="100"/>
      <c r="RAG109" s="99"/>
      <c r="RAH109" s="100"/>
      <c r="RAI109" s="99"/>
      <c r="RAJ109" s="127"/>
      <c r="RAK109" s="128"/>
      <c r="RAL109" s="96"/>
      <c r="RAM109" s="129"/>
      <c r="RAN109" s="100"/>
      <c r="RAO109" s="99"/>
      <c r="RAP109" s="100"/>
      <c r="RAQ109" s="99"/>
      <c r="RAR109" s="127"/>
      <c r="RAS109" s="128"/>
      <c r="RAT109" s="96"/>
      <c r="RAU109" s="129"/>
      <c r="RAV109" s="100"/>
      <c r="RAW109" s="99"/>
      <c r="RAX109" s="100"/>
      <c r="RAY109" s="99"/>
      <c r="RAZ109" s="127"/>
      <c r="RBA109" s="128"/>
      <c r="RBB109" s="96"/>
      <c r="RBC109" s="129"/>
      <c r="RBD109" s="100"/>
      <c r="RBE109" s="99"/>
      <c r="RBF109" s="100"/>
      <c r="RBG109" s="99"/>
      <c r="RBH109" s="127"/>
      <c r="RBI109" s="128"/>
      <c r="RBJ109" s="96"/>
      <c r="RBK109" s="129"/>
      <c r="RBL109" s="100"/>
      <c r="RBM109" s="99"/>
      <c r="RBN109" s="100"/>
      <c r="RBO109" s="99"/>
      <c r="RBP109" s="127"/>
      <c r="RBQ109" s="128"/>
      <c r="RBR109" s="96"/>
      <c r="RBS109" s="129"/>
      <c r="RBT109" s="100"/>
      <c r="RBU109" s="99"/>
      <c r="RBV109" s="100"/>
      <c r="RBW109" s="99"/>
      <c r="RBX109" s="127"/>
      <c r="RBY109" s="128"/>
      <c r="RBZ109" s="96"/>
      <c r="RCA109" s="129"/>
      <c r="RCB109" s="100"/>
      <c r="RCC109" s="99"/>
      <c r="RCD109" s="100"/>
      <c r="RCE109" s="99"/>
      <c r="RCF109" s="127"/>
      <c r="RCG109" s="128"/>
      <c r="RCH109" s="96"/>
      <c r="RCI109" s="129"/>
      <c r="RCJ109" s="100"/>
      <c r="RCK109" s="99"/>
      <c r="RCL109" s="100"/>
      <c r="RCM109" s="99"/>
      <c r="RCN109" s="127"/>
      <c r="RCO109" s="128"/>
      <c r="RCP109" s="96"/>
      <c r="RCQ109" s="129"/>
      <c r="RCR109" s="100"/>
      <c r="RCS109" s="99"/>
      <c r="RCT109" s="100"/>
      <c r="RCU109" s="99"/>
      <c r="RCV109" s="127"/>
      <c r="RCW109" s="128"/>
      <c r="RCX109" s="96"/>
      <c r="RCY109" s="129"/>
      <c r="RCZ109" s="100"/>
      <c r="RDA109" s="99"/>
      <c r="RDB109" s="100"/>
      <c r="RDC109" s="99"/>
      <c r="RDD109" s="127"/>
      <c r="RDE109" s="128"/>
      <c r="RDF109" s="96"/>
      <c r="RDG109" s="129"/>
      <c r="RDH109" s="100"/>
      <c r="RDI109" s="99"/>
      <c r="RDJ109" s="100"/>
      <c r="RDK109" s="99"/>
      <c r="RDL109" s="127"/>
      <c r="RDM109" s="128"/>
      <c r="RDN109" s="96"/>
      <c r="RDO109" s="129"/>
      <c r="RDP109" s="100"/>
      <c r="RDQ109" s="99"/>
      <c r="RDR109" s="100"/>
      <c r="RDS109" s="99"/>
      <c r="RDT109" s="127"/>
      <c r="RDU109" s="128"/>
      <c r="RDV109" s="96"/>
      <c r="RDW109" s="129"/>
      <c r="RDX109" s="100"/>
      <c r="RDY109" s="99"/>
      <c r="RDZ109" s="100"/>
      <c r="REA109" s="99"/>
      <c r="REB109" s="127"/>
      <c r="REC109" s="128"/>
      <c r="RED109" s="96"/>
      <c r="REE109" s="129"/>
      <c r="REF109" s="100"/>
      <c r="REG109" s="99"/>
      <c r="REH109" s="100"/>
      <c r="REI109" s="99"/>
      <c r="REJ109" s="127"/>
      <c r="REK109" s="128"/>
      <c r="REL109" s="96"/>
      <c r="REM109" s="129"/>
      <c r="REN109" s="100"/>
      <c r="REO109" s="99"/>
      <c r="REP109" s="100"/>
      <c r="REQ109" s="99"/>
      <c r="RER109" s="127"/>
      <c r="RES109" s="128"/>
      <c r="RET109" s="96"/>
      <c r="REU109" s="129"/>
      <c r="REV109" s="100"/>
      <c r="REW109" s="99"/>
      <c r="REX109" s="100"/>
      <c r="REY109" s="99"/>
      <c r="REZ109" s="127"/>
      <c r="RFA109" s="128"/>
      <c r="RFB109" s="96"/>
      <c r="RFC109" s="129"/>
      <c r="RFD109" s="100"/>
      <c r="RFE109" s="99"/>
      <c r="RFF109" s="100"/>
      <c r="RFG109" s="99"/>
      <c r="RFH109" s="127"/>
      <c r="RFI109" s="128"/>
      <c r="RFJ109" s="96"/>
      <c r="RFK109" s="129"/>
      <c r="RFL109" s="100"/>
      <c r="RFM109" s="99"/>
      <c r="RFN109" s="100"/>
      <c r="RFO109" s="99"/>
      <c r="RFP109" s="127"/>
      <c r="RFQ109" s="128"/>
      <c r="RFR109" s="96"/>
      <c r="RFS109" s="129"/>
      <c r="RFT109" s="100"/>
      <c r="RFU109" s="99"/>
      <c r="RFV109" s="100"/>
      <c r="RFW109" s="99"/>
      <c r="RFX109" s="127"/>
      <c r="RFY109" s="128"/>
      <c r="RFZ109" s="96"/>
      <c r="RGA109" s="129"/>
      <c r="RGB109" s="100"/>
      <c r="RGC109" s="99"/>
      <c r="RGD109" s="100"/>
      <c r="RGE109" s="99"/>
      <c r="RGF109" s="127"/>
      <c r="RGG109" s="128"/>
      <c r="RGH109" s="96"/>
      <c r="RGI109" s="129"/>
      <c r="RGJ109" s="100"/>
      <c r="RGK109" s="99"/>
      <c r="RGL109" s="100"/>
      <c r="RGM109" s="99"/>
      <c r="RGN109" s="127"/>
      <c r="RGO109" s="128"/>
      <c r="RGP109" s="96"/>
      <c r="RGQ109" s="129"/>
      <c r="RGR109" s="100"/>
      <c r="RGS109" s="99"/>
      <c r="RGT109" s="100"/>
      <c r="RGU109" s="99"/>
      <c r="RGV109" s="127"/>
      <c r="RGW109" s="128"/>
      <c r="RGX109" s="96"/>
      <c r="RGY109" s="129"/>
      <c r="RGZ109" s="100"/>
      <c r="RHA109" s="99"/>
      <c r="RHB109" s="100"/>
      <c r="RHC109" s="99"/>
      <c r="RHD109" s="127"/>
      <c r="RHE109" s="128"/>
      <c r="RHF109" s="96"/>
      <c r="RHG109" s="129"/>
      <c r="RHH109" s="100"/>
      <c r="RHI109" s="99"/>
      <c r="RHJ109" s="100"/>
      <c r="RHK109" s="99"/>
      <c r="RHL109" s="127"/>
      <c r="RHM109" s="128"/>
      <c r="RHN109" s="96"/>
      <c r="RHO109" s="129"/>
      <c r="RHP109" s="100"/>
      <c r="RHQ109" s="99"/>
      <c r="RHR109" s="100"/>
      <c r="RHS109" s="99"/>
      <c r="RHT109" s="127"/>
      <c r="RHU109" s="128"/>
      <c r="RHV109" s="96"/>
      <c r="RHW109" s="129"/>
      <c r="RHX109" s="100"/>
      <c r="RHY109" s="99"/>
      <c r="RHZ109" s="100"/>
      <c r="RIA109" s="99"/>
      <c r="RIB109" s="127"/>
      <c r="RIC109" s="128"/>
      <c r="RID109" s="96"/>
      <c r="RIE109" s="129"/>
      <c r="RIF109" s="100"/>
      <c r="RIG109" s="99"/>
      <c r="RIH109" s="100"/>
      <c r="RII109" s="99"/>
      <c r="RIJ109" s="127"/>
      <c r="RIK109" s="128"/>
      <c r="RIL109" s="96"/>
      <c r="RIM109" s="129"/>
      <c r="RIN109" s="100"/>
      <c r="RIO109" s="99"/>
      <c r="RIP109" s="100"/>
      <c r="RIQ109" s="99"/>
      <c r="RIR109" s="127"/>
      <c r="RIS109" s="128"/>
      <c r="RIT109" s="96"/>
      <c r="RIU109" s="129"/>
      <c r="RIV109" s="100"/>
      <c r="RIW109" s="99"/>
      <c r="RIX109" s="100"/>
      <c r="RIY109" s="99"/>
      <c r="RIZ109" s="127"/>
      <c r="RJA109" s="128"/>
      <c r="RJB109" s="96"/>
      <c r="RJC109" s="129"/>
      <c r="RJD109" s="100"/>
      <c r="RJE109" s="99"/>
      <c r="RJF109" s="100"/>
      <c r="RJG109" s="99"/>
      <c r="RJH109" s="127"/>
      <c r="RJI109" s="128"/>
      <c r="RJJ109" s="96"/>
      <c r="RJK109" s="129"/>
      <c r="RJL109" s="100"/>
      <c r="RJM109" s="99"/>
      <c r="RJN109" s="100"/>
      <c r="RJO109" s="99"/>
      <c r="RJP109" s="127"/>
      <c r="RJQ109" s="128"/>
      <c r="RJR109" s="96"/>
      <c r="RJS109" s="129"/>
      <c r="RJT109" s="100"/>
      <c r="RJU109" s="99"/>
      <c r="RJV109" s="100"/>
      <c r="RJW109" s="99"/>
      <c r="RJX109" s="127"/>
      <c r="RJY109" s="128"/>
      <c r="RJZ109" s="96"/>
      <c r="RKA109" s="129"/>
      <c r="RKB109" s="100"/>
      <c r="RKC109" s="99"/>
      <c r="RKD109" s="100"/>
      <c r="RKE109" s="99"/>
      <c r="RKF109" s="127"/>
      <c r="RKG109" s="128"/>
      <c r="RKH109" s="96"/>
      <c r="RKI109" s="129"/>
      <c r="RKJ109" s="100"/>
      <c r="RKK109" s="99"/>
      <c r="RKL109" s="100"/>
      <c r="RKM109" s="99"/>
      <c r="RKN109" s="127"/>
      <c r="RKO109" s="128"/>
      <c r="RKP109" s="96"/>
      <c r="RKQ109" s="129"/>
      <c r="RKR109" s="100"/>
      <c r="RKS109" s="99"/>
      <c r="RKT109" s="100"/>
      <c r="RKU109" s="99"/>
      <c r="RKV109" s="127"/>
      <c r="RKW109" s="128"/>
      <c r="RKX109" s="96"/>
      <c r="RKY109" s="129"/>
      <c r="RKZ109" s="100"/>
      <c r="RLA109" s="99"/>
      <c r="RLB109" s="100"/>
      <c r="RLC109" s="99"/>
      <c r="RLD109" s="127"/>
      <c r="RLE109" s="128"/>
      <c r="RLF109" s="96"/>
      <c r="RLG109" s="129"/>
      <c r="RLH109" s="100"/>
      <c r="RLI109" s="99"/>
      <c r="RLJ109" s="100"/>
      <c r="RLK109" s="99"/>
      <c r="RLL109" s="127"/>
      <c r="RLM109" s="128"/>
      <c r="RLN109" s="96"/>
      <c r="RLO109" s="129"/>
      <c r="RLP109" s="100"/>
      <c r="RLQ109" s="99"/>
      <c r="RLR109" s="100"/>
      <c r="RLS109" s="99"/>
      <c r="RLT109" s="127"/>
      <c r="RLU109" s="128"/>
      <c r="RLV109" s="96"/>
      <c r="RLW109" s="129"/>
      <c r="RLX109" s="100"/>
      <c r="RLY109" s="99"/>
      <c r="RLZ109" s="100"/>
      <c r="RMA109" s="99"/>
      <c r="RMB109" s="127"/>
      <c r="RMC109" s="128"/>
      <c r="RMD109" s="96"/>
      <c r="RME109" s="129"/>
      <c r="RMF109" s="100"/>
      <c r="RMG109" s="99"/>
      <c r="RMH109" s="100"/>
      <c r="RMI109" s="99"/>
      <c r="RMJ109" s="127"/>
      <c r="RMK109" s="128"/>
      <c r="RML109" s="96"/>
      <c r="RMM109" s="129"/>
      <c r="RMN109" s="100"/>
      <c r="RMO109" s="99"/>
      <c r="RMP109" s="100"/>
      <c r="RMQ109" s="99"/>
      <c r="RMR109" s="127"/>
      <c r="RMS109" s="128"/>
      <c r="RMT109" s="96"/>
      <c r="RMU109" s="129"/>
      <c r="RMV109" s="100"/>
      <c r="RMW109" s="99"/>
      <c r="RMX109" s="100"/>
      <c r="RMY109" s="99"/>
      <c r="RMZ109" s="127"/>
      <c r="RNA109" s="128"/>
      <c r="RNB109" s="96"/>
      <c r="RNC109" s="129"/>
      <c r="RND109" s="100"/>
      <c r="RNE109" s="99"/>
      <c r="RNF109" s="100"/>
      <c r="RNG109" s="99"/>
      <c r="RNH109" s="127"/>
      <c r="RNI109" s="128"/>
      <c r="RNJ109" s="96"/>
      <c r="RNK109" s="129"/>
      <c r="RNL109" s="100"/>
      <c r="RNM109" s="99"/>
      <c r="RNN109" s="100"/>
      <c r="RNO109" s="99"/>
      <c r="RNP109" s="127"/>
      <c r="RNQ109" s="128"/>
      <c r="RNR109" s="96"/>
      <c r="RNS109" s="129"/>
      <c r="RNT109" s="100"/>
      <c r="RNU109" s="99"/>
      <c r="RNV109" s="100"/>
      <c r="RNW109" s="99"/>
      <c r="RNX109" s="127"/>
      <c r="RNY109" s="128"/>
      <c r="RNZ109" s="96"/>
      <c r="ROA109" s="129"/>
      <c r="ROB109" s="100"/>
      <c r="ROC109" s="99"/>
      <c r="ROD109" s="100"/>
      <c r="ROE109" s="99"/>
      <c r="ROF109" s="127"/>
      <c r="ROG109" s="128"/>
      <c r="ROH109" s="96"/>
      <c r="ROI109" s="129"/>
      <c r="ROJ109" s="100"/>
      <c r="ROK109" s="99"/>
      <c r="ROL109" s="100"/>
      <c r="ROM109" s="99"/>
      <c r="RON109" s="127"/>
      <c r="ROO109" s="128"/>
      <c r="ROP109" s="96"/>
      <c r="ROQ109" s="129"/>
      <c r="ROR109" s="100"/>
      <c r="ROS109" s="99"/>
      <c r="ROT109" s="100"/>
      <c r="ROU109" s="99"/>
      <c r="ROV109" s="127"/>
      <c r="ROW109" s="128"/>
      <c r="ROX109" s="96"/>
      <c r="ROY109" s="129"/>
      <c r="ROZ109" s="100"/>
      <c r="RPA109" s="99"/>
      <c r="RPB109" s="100"/>
      <c r="RPC109" s="99"/>
      <c r="RPD109" s="127"/>
      <c r="RPE109" s="128"/>
      <c r="RPF109" s="96"/>
      <c r="RPG109" s="129"/>
      <c r="RPH109" s="100"/>
      <c r="RPI109" s="99"/>
      <c r="RPJ109" s="100"/>
      <c r="RPK109" s="99"/>
      <c r="RPL109" s="127"/>
      <c r="RPM109" s="128"/>
      <c r="RPN109" s="96"/>
      <c r="RPO109" s="129"/>
      <c r="RPP109" s="100"/>
      <c r="RPQ109" s="99"/>
      <c r="RPR109" s="100"/>
      <c r="RPS109" s="99"/>
      <c r="RPT109" s="127"/>
      <c r="RPU109" s="128"/>
      <c r="RPV109" s="96"/>
      <c r="RPW109" s="129"/>
      <c r="RPX109" s="100"/>
      <c r="RPY109" s="99"/>
      <c r="RPZ109" s="100"/>
      <c r="RQA109" s="99"/>
      <c r="RQB109" s="127"/>
      <c r="RQC109" s="128"/>
      <c r="RQD109" s="96"/>
      <c r="RQE109" s="129"/>
      <c r="RQF109" s="100"/>
      <c r="RQG109" s="99"/>
      <c r="RQH109" s="100"/>
      <c r="RQI109" s="99"/>
      <c r="RQJ109" s="127"/>
      <c r="RQK109" s="128"/>
      <c r="RQL109" s="96"/>
      <c r="RQM109" s="129"/>
      <c r="RQN109" s="100"/>
      <c r="RQO109" s="99"/>
      <c r="RQP109" s="100"/>
      <c r="RQQ109" s="99"/>
      <c r="RQR109" s="127"/>
      <c r="RQS109" s="128"/>
      <c r="RQT109" s="96"/>
      <c r="RQU109" s="129"/>
      <c r="RQV109" s="100"/>
      <c r="RQW109" s="99"/>
      <c r="RQX109" s="100"/>
      <c r="RQY109" s="99"/>
      <c r="RQZ109" s="127"/>
      <c r="RRA109" s="128"/>
      <c r="RRB109" s="96"/>
      <c r="RRC109" s="129"/>
      <c r="RRD109" s="100"/>
      <c r="RRE109" s="99"/>
      <c r="RRF109" s="100"/>
      <c r="RRG109" s="99"/>
      <c r="RRH109" s="127"/>
      <c r="RRI109" s="128"/>
      <c r="RRJ109" s="96"/>
      <c r="RRK109" s="129"/>
      <c r="RRL109" s="100"/>
      <c r="RRM109" s="99"/>
      <c r="RRN109" s="100"/>
      <c r="RRO109" s="99"/>
      <c r="RRP109" s="127"/>
      <c r="RRQ109" s="128"/>
      <c r="RRR109" s="96"/>
      <c r="RRS109" s="129"/>
      <c r="RRT109" s="100"/>
      <c r="RRU109" s="99"/>
      <c r="RRV109" s="100"/>
      <c r="RRW109" s="99"/>
      <c r="RRX109" s="127"/>
      <c r="RRY109" s="128"/>
      <c r="RRZ109" s="96"/>
      <c r="RSA109" s="129"/>
      <c r="RSB109" s="100"/>
      <c r="RSC109" s="99"/>
      <c r="RSD109" s="100"/>
      <c r="RSE109" s="99"/>
      <c r="RSF109" s="127"/>
      <c r="RSG109" s="128"/>
      <c r="RSH109" s="96"/>
      <c r="RSI109" s="129"/>
      <c r="RSJ109" s="100"/>
      <c r="RSK109" s="99"/>
      <c r="RSL109" s="100"/>
      <c r="RSM109" s="99"/>
      <c r="RSN109" s="127"/>
      <c r="RSO109" s="128"/>
      <c r="RSP109" s="96"/>
      <c r="RSQ109" s="129"/>
      <c r="RSR109" s="100"/>
      <c r="RSS109" s="99"/>
      <c r="RST109" s="100"/>
      <c r="RSU109" s="99"/>
      <c r="RSV109" s="127"/>
      <c r="RSW109" s="128"/>
      <c r="RSX109" s="96"/>
      <c r="RSY109" s="129"/>
      <c r="RSZ109" s="100"/>
      <c r="RTA109" s="99"/>
      <c r="RTB109" s="100"/>
      <c r="RTC109" s="99"/>
      <c r="RTD109" s="127"/>
      <c r="RTE109" s="128"/>
      <c r="RTF109" s="96"/>
      <c r="RTG109" s="129"/>
      <c r="RTH109" s="100"/>
      <c r="RTI109" s="99"/>
      <c r="RTJ109" s="100"/>
      <c r="RTK109" s="99"/>
      <c r="RTL109" s="127"/>
      <c r="RTM109" s="128"/>
      <c r="RTN109" s="96"/>
      <c r="RTO109" s="129"/>
      <c r="RTP109" s="100"/>
      <c r="RTQ109" s="99"/>
      <c r="RTR109" s="100"/>
      <c r="RTS109" s="99"/>
      <c r="RTT109" s="127"/>
      <c r="RTU109" s="128"/>
      <c r="RTV109" s="96"/>
      <c r="RTW109" s="129"/>
      <c r="RTX109" s="100"/>
      <c r="RTY109" s="99"/>
      <c r="RTZ109" s="100"/>
      <c r="RUA109" s="99"/>
      <c r="RUB109" s="127"/>
      <c r="RUC109" s="128"/>
      <c r="RUD109" s="96"/>
      <c r="RUE109" s="129"/>
      <c r="RUF109" s="100"/>
      <c r="RUG109" s="99"/>
      <c r="RUH109" s="100"/>
      <c r="RUI109" s="99"/>
      <c r="RUJ109" s="127"/>
      <c r="RUK109" s="128"/>
      <c r="RUL109" s="96"/>
      <c r="RUM109" s="129"/>
      <c r="RUN109" s="100"/>
      <c r="RUO109" s="99"/>
      <c r="RUP109" s="100"/>
      <c r="RUQ109" s="99"/>
      <c r="RUR109" s="127"/>
      <c r="RUS109" s="128"/>
      <c r="RUT109" s="96"/>
      <c r="RUU109" s="129"/>
      <c r="RUV109" s="100"/>
      <c r="RUW109" s="99"/>
      <c r="RUX109" s="100"/>
      <c r="RUY109" s="99"/>
      <c r="RUZ109" s="127"/>
      <c r="RVA109" s="128"/>
      <c r="RVB109" s="96"/>
      <c r="RVC109" s="129"/>
      <c r="RVD109" s="100"/>
      <c r="RVE109" s="99"/>
      <c r="RVF109" s="100"/>
      <c r="RVG109" s="99"/>
      <c r="RVH109" s="127"/>
      <c r="RVI109" s="128"/>
      <c r="RVJ109" s="96"/>
      <c r="RVK109" s="129"/>
      <c r="RVL109" s="100"/>
      <c r="RVM109" s="99"/>
      <c r="RVN109" s="100"/>
      <c r="RVO109" s="99"/>
      <c r="RVP109" s="127"/>
      <c r="RVQ109" s="128"/>
      <c r="RVR109" s="96"/>
      <c r="RVS109" s="129"/>
      <c r="RVT109" s="100"/>
      <c r="RVU109" s="99"/>
      <c r="RVV109" s="100"/>
      <c r="RVW109" s="99"/>
      <c r="RVX109" s="127"/>
      <c r="RVY109" s="128"/>
      <c r="RVZ109" s="96"/>
      <c r="RWA109" s="129"/>
      <c r="RWB109" s="100"/>
      <c r="RWC109" s="99"/>
      <c r="RWD109" s="100"/>
      <c r="RWE109" s="99"/>
      <c r="RWF109" s="127"/>
      <c r="RWG109" s="128"/>
      <c r="RWH109" s="96"/>
      <c r="RWI109" s="129"/>
      <c r="RWJ109" s="100"/>
      <c r="RWK109" s="99"/>
      <c r="RWL109" s="100"/>
      <c r="RWM109" s="99"/>
      <c r="RWN109" s="127"/>
      <c r="RWO109" s="128"/>
      <c r="RWP109" s="96"/>
      <c r="RWQ109" s="129"/>
      <c r="RWR109" s="100"/>
      <c r="RWS109" s="99"/>
      <c r="RWT109" s="100"/>
      <c r="RWU109" s="99"/>
      <c r="RWV109" s="127"/>
      <c r="RWW109" s="128"/>
      <c r="RWX109" s="96"/>
      <c r="RWY109" s="129"/>
      <c r="RWZ109" s="100"/>
      <c r="RXA109" s="99"/>
      <c r="RXB109" s="100"/>
      <c r="RXC109" s="99"/>
      <c r="RXD109" s="127"/>
      <c r="RXE109" s="128"/>
      <c r="RXF109" s="96"/>
      <c r="RXG109" s="129"/>
      <c r="RXH109" s="100"/>
      <c r="RXI109" s="99"/>
      <c r="RXJ109" s="100"/>
      <c r="RXK109" s="99"/>
      <c r="RXL109" s="127"/>
      <c r="RXM109" s="128"/>
      <c r="RXN109" s="96"/>
      <c r="RXO109" s="129"/>
      <c r="RXP109" s="100"/>
      <c r="RXQ109" s="99"/>
      <c r="RXR109" s="100"/>
      <c r="RXS109" s="99"/>
      <c r="RXT109" s="127"/>
      <c r="RXU109" s="128"/>
      <c r="RXV109" s="96"/>
      <c r="RXW109" s="129"/>
      <c r="RXX109" s="100"/>
      <c r="RXY109" s="99"/>
      <c r="RXZ109" s="100"/>
      <c r="RYA109" s="99"/>
      <c r="RYB109" s="127"/>
      <c r="RYC109" s="128"/>
      <c r="RYD109" s="96"/>
      <c r="RYE109" s="129"/>
      <c r="RYF109" s="100"/>
      <c r="RYG109" s="99"/>
      <c r="RYH109" s="100"/>
      <c r="RYI109" s="99"/>
      <c r="RYJ109" s="127"/>
      <c r="RYK109" s="128"/>
      <c r="RYL109" s="96"/>
      <c r="RYM109" s="129"/>
      <c r="RYN109" s="100"/>
      <c r="RYO109" s="99"/>
      <c r="RYP109" s="100"/>
      <c r="RYQ109" s="99"/>
      <c r="RYR109" s="127"/>
      <c r="RYS109" s="128"/>
      <c r="RYT109" s="96"/>
      <c r="RYU109" s="129"/>
      <c r="RYV109" s="100"/>
      <c r="RYW109" s="99"/>
      <c r="RYX109" s="100"/>
      <c r="RYY109" s="99"/>
      <c r="RYZ109" s="127"/>
      <c r="RZA109" s="128"/>
      <c r="RZB109" s="96"/>
      <c r="RZC109" s="129"/>
      <c r="RZD109" s="100"/>
      <c r="RZE109" s="99"/>
      <c r="RZF109" s="100"/>
      <c r="RZG109" s="99"/>
      <c r="RZH109" s="127"/>
      <c r="RZI109" s="128"/>
      <c r="RZJ109" s="96"/>
      <c r="RZK109" s="129"/>
      <c r="RZL109" s="100"/>
      <c r="RZM109" s="99"/>
      <c r="RZN109" s="100"/>
      <c r="RZO109" s="99"/>
      <c r="RZP109" s="127"/>
      <c r="RZQ109" s="128"/>
      <c r="RZR109" s="96"/>
      <c r="RZS109" s="129"/>
      <c r="RZT109" s="100"/>
      <c r="RZU109" s="99"/>
      <c r="RZV109" s="100"/>
      <c r="RZW109" s="99"/>
      <c r="RZX109" s="127"/>
      <c r="RZY109" s="128"/>
      <c r="RZZ109" s="96"/>
      <c r="SAA109" s="129"/>
      <c r="SAB109" s="100"/>
      <c r="SAC109" s="99"/>
      <c r="SAD109" s="100"/>
      <c r="SAE109" s="99"/>
      <c r="SAF109" s="127"/>
      <c r="SAG109" s="128"/>
      <c r="SAH109" s="96"/>
      <c r="SAI109" s="129"/>
      <c r="SAJ109" s="100"/>
      <c r="SAK109" s="99"/>
      <c r="SAL109" s="100"/>
      <c r="SAM109" s="99"/>
      <c r="SAN109" s="127"/>
      <c r="SAO109" s="128"/>
      <c r="SAP109" s="96"/>
      <c r="SAQ109" s="129"/>
      <c r="SAR109" s="100"/>
      <c r="SAS109" s="99"/>
      <c r="SAT109" s="100"/>
      <c r="SAU109" s="99"/>
      <c r="SAV109" s="127"/>
      <c r="SAW109" s="128"/>
      <c r="SAX109" s="96"/>
      <c r="SAY109" s="129"/>
      <c r="SAZ109" s="100"/>
      <c r="SBA109" s="99"/>
      <c r="SBB109" s="100"/>
      <c r="SBC109" s="99"/>
      <c r="SBD109" s="127"/>
      <c r="SBE109" s="128"/>
      <c r="SBF109" s="96"/>
      <c r="SBG109" s="129"/>
      <c r="SBH109" s="100"/>
      <c r="SBI109" s="99"/>
      <c r="SBJ109" s="100"/>
      <c r="SBK109" s="99"/>
      <c r="SBL109" s="127"/>
      <c r="SBM109" s="128"/>
      <c r="SBN109" s="96"/>
      <c r="SBO109" s="129"/>
      <c r="SBP109" s="100"/>
      <c r="SBQ109" s="99"/>
      <c r="SBR109" s="100"/>
      <c r="SBS109" s="99"/>
      <c r="SBT109" s="127"/>
      <c r="SBU109" s="128"/>
      <c r="SBV109" s="96"/>
      <c r="SBW109" s="129"/>
      <c r="SBX109" s="100"/>
      <c r="SBY109" s="99"/>
      <c r="SBZ109" s="100"/>
      <c r="SCA109" s="99"/>
      <c r="SCB109" s="127"/>
      <c r="SCC109" s="128"/>
      <c r="SCD109" s="96"/>
      <c r="SCE109" s="129"/>
      <c r="SCF109" s="100"/>
      <c r="SCG109" s="99"/>
      <c r="SCH109" s="100"/>
      <c r="SCI109" s="99"/>
      <c r="SCJ109" s="127"/>
      <c r="SCK109" s="128"/>
      <c r="SCL109" s="96"/>
      <c r="SCM109" s="129"/>
      <c r="SCN109" s="100"/>
      <c r="SCO109" s="99"/>
      <c r="SCP109" s="100"/>
      <c r="SCQ109" s="99"/>
      <c r="SCR109" s="127"/>
      <c r="SCS109" s="128"/>
      <c r="SCT109" s="96"/>
      <c r="SCU109" s="129"/>
      <c r="SCV109" s="100"/>
      <c r="SCW109" s="99"/>
      <c r="SCX109" s="100"/>
      <c r="SCY109" s="99"/>
      <c r="SCZ109" s="127"/>
      <c r="SDA109" s="128"/>
      <c r="SDB109" s="96"/>
      <c r="SDC109" s="129"/>
      <c r="SDD109" s="100"/>
      <c r="SDE109" s="99"/>
      <c r="SDF109" s="100"/>
      <c r="SDG109" s="99"/>
      <c r="SDH109" s="127"/>
      <c r="SDI109" s="128"/>
      <c r="SDJ109" s="96"/>
      <c r="SDK109" s="129"/>
      <c r="SDL109" s="100"/>
      <c r="SDM109" s="99"/>
      <c r="SDN109" s="100"/>
      <c r="SDO109" s="99"/>
      <c r="SDP109" s="127"/>
      <c r="SDQ109" s="128"/>
      <c r="SDR109" s="96"/>
      <c r="SDS109" s="129"/>
      <c r="SDT109" s="100"/>
      <c r="SDU109" s="99"/>
      <c r="SDV109" s="100"/>
      <c r="SDW109" s="99"/>
      <c r="SDX109" s="127"/>
      <c r="SDY109" s="128"/>
      <c r="SDZ109" s="96"/>
      <c r="SEA109" s="129"/>
      <c r="SEB109" s="100"/>
      <c r="SEC109" s="99"/>
      <c r="SED109" s="100"/>
      <c r="SEE109" s="99"/>
      <c r="SEF109" s="127"/>
      <c r="SEG109" s="128"/>
      <c r="SEH109" s="96"/>
      <c r="SEI109" s="129"/>
      <c r="SEJ109" s="100"/>
      <c r="SEK109" s="99"/>
      <c r="SEL109" s="100"/>
      <c r="SEM109" s="99"/>
      <c r="SEN109" s="127"/>
      <c r="SEO109" s="128"/>
      <c r="SEP109" s="96"/>
      <c r="SEQ109" s="129"/>
      <c r="SER109" s="100"/>
      <c r="SES109" s="99"/>
      <c r="SET109" s="100"/>
      <c r="SEU109" s="99"/>
      <c r="SEV109" s="127"/>
      <c r="SEW109" s="128"/>
      <c r="SEX109" s="96"/>
      <c r="SEY109" s="129"/>
      <c r="SEZ109" s="100"/>
      <c r="SFA109" s="99"/>
      <c r="SFB109" s="100"/>
      <c r="SFC109" s="99"/>
      <c r="SFD109" s="127"/>
      <c r="SFE109" s="128"/>
      <c r="SFF109" s="96"/>
      <c r="SFG109" s="129"/>
      <c r="SFH109" s="100"/>
      <c r="SFI109" s="99"/>
      <c r="SFJ109" s="100"/>
      <c r="SFK109" s="99"/>
      <c r="SFL109" s="127"/>
      <c r="SFM109" s="128"/>
      <c r="SFN109" s="96"/>
      <c r="SFO109" s="129"/>
      <c r="SFP109" s="100"/>
      <c r="SFQ109" s="99"/>
      <c r="SFR109" s="100"/>
      <c r="SFS109" s="99"/>
      <c r="SFT109" s="127"/>
      <c r="SFU109" s="128"/>
      <c r="SFV109" s="96"/>
      <c r="SFW109" s="129"/>
      <c r="SFX109" s="100"/>
      <c r="SFY109" s="99"/>
      <c r="SFZ109" s="100"/>
      <c r="SGA109" s="99"/>
      <c r="SGB109" s="127"/>
      <c r="SGC109" s="128"/>
      <c r="SGD109" s="96"/>
      <c r="SGE109" s="129"/>
      <c r="SGF109" s="100"/>
      <c r="SGG109" s="99"/>
      <c r="SGH109" s="100"/>
      <c r="SGI109" s="99"/>
      <c r="SGJ109" s="127"/>
      <c r="SGK109" s="128"/>
      <c r="SGL109" s="96"/>
      <c r="SGM109" s="129"/>
      <c r="SGN109" s="100"/>
      <c r="SGO109" s="99"/>
      <c r="SGP109" s="100"/>
      <c r="SGQ109" s="99"/>
      <c r="SGR109" s="127"/>
      <c r="SGS109" s="128"/>
      <c r="SGT109" s="96"/>
      <c r="SGU109" s="129"/>
      <c r="SGV109" s="100"/>
      <c r="SGW109" s="99"/>
      <c r="SGX109" s="100"/>
      <c r="SGY109" s="99"/>
      <c r="SGZ109" s="127"/>
      <c r="SHA109" s="128"/>
      <c r="SHB109" s="96"/>
      <c r="SHC109" s="129"/>
      <c r="SHD109" s="100"/>
      <c r="SHE109" s="99"/>
      <c r="SHF109" s="100"/>
      <c r="SHG109" s="99"/>
      <c r="SHH109" s="127"/>
      <c r="SHI109" s="128"/>
      <c r="SHJ109" s="96"/>
      <c r="SHK109" s="129"/>
      <c r="SHL109" s="100"/>
      <c r="SHM109" s="99"/>
      <c r="SHN109" s="100"/>
      <c r="SHO109" s="99"/>
      <c r="SHP109" s="127"/>
      <c r="SHQ109" s="128"/>
      <c r="SHR109" s="96"/>
      <c r="SHS109" s="129"/>
      <c r="SHT109" s="100"/>
      <c r="SHU109" s="99"/>
      <c r="SHV109" s="100"/>
      <c r="SHW109" s="99"/>
      <c r="SHX109" s="127"/>
      <c r="SHY109" s="128"/>
      <c r="SHZ109" s="96"/>
      <c r="SIA109" s="129"/>
      <c r="SIB109" s="100"/>
      <c r="SIC109" s="99"/>
      <c r="SID109" s="100"/>
      <c r="SIE109" s="99"/>
      <c r="SIF109" s="127"/>
      <c r="SIG109" s="128"/>
      <c r="SIH109" s="96"/>
      <c r="SII109" s="129"/>
      <c r="SIJ109" s="100"/>
      <c r="SIK109" s="99"/>
      <c r="SIL109" s="100"/>
      <c r="SIM109" s="99"/>
      <c r="SIN109" s="127"/>
      <c r="SIO109" s="128"/>
      <c r="SIP109" s="96"/>
      <c r="SIQ109" s="129"/>
      <c r="SIR109" s="100"/>
      <c r="SIS109" s="99"/>
      <c r="SIT109" s="100"/>
      <c r="SIU109" s="99"/>
      <c r="SIV109" s="127"/>
      <c r="SIW109" s="128"/>
      <c r="SIX109" s="96"/>
      <c r="SIY109" s="129"/>
      <c r="SIZ109" s="100"/>
      <c r="SJA109" s="99"/>
      <c r="SJB109" s="100"/>
      <c r="SJC109" s="99"/>
      <c r="SJD109" s="127"/>
      <c r="SJE109" s="128"/>
      <c r="SJF109" s="96"/>
      <c r="SJG109" s="129"/>
      <c r="SJH109" s="100"/>
      <c r="SJI109" s="99"/>
      <c r="SJJ109" s="100"/>
      <c r="SJK109" s="99"/>
      <c r="SJL109" s="127"/>
      <c r="SJM109" s="128"/>
      <c r="SJN109" s="96"/>
      <c r="SJO109" s="129"/>
      <c r="SJP109" s="100"/>
      <c r="SJQ109" s="99"/>
      <c r="SJR109" s="100"/>
      <c r="SJS109" s="99"/>
      <c r="SJT109" s="127"/>
      <c r="SJU109" s="128"/>
      <c r="SJV109" s="96"/>
      <c r="SJW109" s="129"/>
      <c r="SJX109" s="100"/>
      <c r="SJY109" s="99"/>
      <c r="SJZ109" s="100"/>
      <c r="SKA109" s="99"/>
      <c r="SKB109" s="127"/>
      <c r="SKC109" s="128"/>
      <c r="SKD109" s="96"/>
      <c r="SKE109" s="129"/>
      <c r="SKF109" s="100"/>
      <c r="SKG109" s="99"/>
      <c r="SKH109" s="100"/>
      <c r="SKI109" s="99"/>
      <c r="SKJ109" s="127"/>
      <c r="SKK109" s="128"/>
      <c r="SKL109" s="96"/>
      <c r="SKM109" s="129"/>
      <c r="SKN109" s="100"/>
      <c r="SKO109" s="99"/>
      <c r="SKP109" s="100"/>
      <c r="SKQ109" s="99"/>
      <c r="SKR109" s="127"/>
      <c r="SKS109" s="128"/>
      <c r="SKT109" s="96"/>
      <c r="SKU109" s="129"/>
      <c r="SKV109" s="100"/>
      <c r="SKW109" s="99"/>
      <c r="SKX109" s="100"/>
      <c r="SKY109" s="99"/>
      <c r="SKZ109" s="127"/>
      <c r="SLA109" s="128"/>
      <c r="SLB109" s="96"/>
      <c r="SLC109" s="129"/>
      <c r="SLD109" s="100"/>
      <c r="SLE109" s="99"/>
      <c r="SLF109" s="100"/>
      <c r="SLG109" s="99"/>
      <c r="SLH109" s="127"/>
      <c r="SLI109" s="128"/>
      <c r="SLJ109" s="96"/>
      <c r="SLK109" s="129"/>
      <c r="SLL109" s="100"/>
      <c r="SLM109" s="99"/>
      <c r="SLN109" s="100"/>
      <c r="SLO109" s="99"/>
      <c r="SLP109" s="127"/>
      <c r="SLQ109" s="128"/>
      <c r="SLR109" s="96"/>
      <c r="SLS109" s="129"/>
      <c r="SLT109" s="100"/>
      <c r="SLU109" s="99"/>
      <c r="SLV109" s="100"/>
      <c r="SLW109" s="99"/>
      <c r="SLX109" s="127"/>
      <c r="SLY109" s="128"/>
      <c r="SLZ109" s="96"/>
      <c r="SMA109" s="129"/>
      <c r="SMB109" s="100"/>
      <c r="SMC109" s="99"/>
      <c r="SMD109" s="100"/>
      <c r="SME109" s="99"/>
      <c r="SMF109" s="127"/>
      <c r="SMG109" s="128"/>
      <c r="SMH109" s="96"/>
      <c r="SMI109" s="129"/>
      <c r="SMJ109" s="100"/>
      <c r="SMK109" s="99"/>
      <c r="SML109" s="100"/>
      <c r="SMM109" s="99"/>
      <c r="SMN109" s="127"/>
      <c r="SMO109" s="128"/>
      <c r="SMP109" s="96"/>
      <c r="SMQ109" s="129"/>
      <c r="SMR109" s="100"/>
      <c r="SMS109" s="99"/>
      <c r="SMT109" s="100"/>
      <c r="SMU109" s="99"/>
      <c r="SMV109" s="127"/>
      <c r="SMW109" s="128"/>
      <c r="SMX109" s="96"/>
      <c r="SMY109" s="129"/>
      <c r="SMZ109" s="100"/>
      <c r="SNA109" s="99"/>
      <c r="SNB109" s="100"/>
      <c r="SNC109" s="99"/>
      <c r="SND109" s="127"/>
      <c r="SNE109" s="128"/>
      <c r="SNF109" s="96"/>
      <c r="SNG109" s="129"/>
      <c r="SNH109" s="100"/>
      <c r="SNI109" s="99"/>
      <c r="SNJ109" s="100"/>
      <c r="SNK109" s="99"/>
      <c r="SNL109" s="127"/>
      <c r="SNM109" s="128"/>
      <c r="SNN109" s="96"/>
      <c r="SNO109" s="129"/>
      <c r="SNP109" s="100"/>
      <c r="SNQ109" s="99"/>
      <c r="SNR109" s="100"/>
      <c r="SNS109" s="99"/>
      <c r="SNT109" s="127"/>
      <c r="SNU109" s="128"/>
      <c r="SNV109" s="96"/>
      <c r="SNW109" s="129"/>
      <c r="SNX109" s="100"/>
      <c r="SNY109" s="99"/>
      <c r="SNZ109" s="100"/>
      <c r="SOA109" s="99"/>
      <c r="SOB109" s="127"/>
      <c r="SOC109" s="128"/>
      <c r="SOD109" s="96"/>
      <c r="SOE109" s="129"/>
      <c r="SOF109" s="100"/>
      <c r="SOG109" s="99"/>
      <c r="SOH109" s="100"/>
      <c r="SOI109" s="99"/>
      <c r="SOJ109" s="127"/>
      <c r="SOK109" s="128"/>
      <c r="SOL109" s="96"/>
      <c r="SOM109" s="129"/>
      <c r="SON109" s="100"/>
      <c r="SOO109" s="99"/>
      <c r="SOP109" s="100"/>
      <c r="SOQ109" s="99"/>
      <c r="SOR109" s="127"/>
      <c r="SOS109" s="128"/>
      <c r="SOT109" s="96"/>
      <c r="SOU109" s="129"/>
      <c r="SOV109" s="100"/>
      <c r="SOW109" s="99"/>
      <c r="SOX109" s="100"/>
      <c r="SOY109" s="99"/>
      <c r="SOZ109" s="127"/>
      <c r="SPA109" s="128"/>
      <c r="SPB109" s="96"/>
      <c r="SPC109" s="129"/>
      <c r="SPD109" s="100"/>
      <c r="SPE109" s="99"/>
      <c r="SPF109" s="100"/>
      <c r="SPG109" s="99"/>
      <c r="SPH109" s="127"/>
      <c r="SPI109" s="128"/>
      <c r="SPJ109" s="96"/>
      <c r="SPK109" s="129"/>
      <c r="SPL109" s="100"/>
      <c r="SPM109" s="99"/>
      <c r="SPN109" s="100"/>
      <c r="SPO109" s="99"/>
      <c r="SPP109" s="127"/>
      <c r="SPQ109" s="128"/>
      <c r="SPR109" s="96"/>
      <c r="SPS109" s="129"/>
      <c r="SPT109" s="100"/>
      <c r="SPU109" s="99"/>
      <c r="SPV109" s="100"/>
      <c r="SPW109" s="99"/>
      <c r="SPX109" s="127"/>
      <c r="SPY109" s="128"/>
      <c r="SPZ109" s="96"/>
      <c r="SQA109" s="129"/>
      <c r="SQB109" s="100"/>
      <c r="SQC109" s="99"/>
      <c r="SQD109" s="100"/>
      <c r="SQE109" s="99"/>
      <c r="SQF109" s="127"/>
      <c r="SQG109" s="128"/>
      <c r="SQH109" s="96"/>
      <c r="SQI109" s="129"/>
      <c r="SQJ109" s="100"/>
      <c r="SQK109" s="99"/>
      <c r="SQL109" s="100"/>
      <c r="SQM109" s="99"/>
      <c r="SQN109" s="127"/>
      <c r="SQO109" s="128"/>
      <c r="SQP109" s="96"/>
      <c r="SQQ109" s="129"/>
      <c r="SQR109" s="100"/>
      <c r="SQS109" s="99"/>
      <c r="SQT109" s="100"/>
      <c r="SQU109" s="99"/>
      <c r="SQV109" s="127"/>
      <c r="SQW109" s="128"/>
      <c r="SQX109" s="96"/>
      <c r="SQY109" s="129"/>
      <c r="SQZ109" s="100"/>
      <c r="SRA109" s="99"/>
      <c r="SRB109" s="100"/>
      <c r="SRC109" s="99"/>
      <c r="SRD109" s="127"/>
      <c r="SRE109" s="128"/>
      <c r="SRF109" s="96"/>
      <c r="SRG109" s="129"/>
      <c r="SRH109" s="100"/>
      <c r="SRI109" s="99"/>
      <c r="SRJ109" s="100"/>
      <c r="SRK109" s="99"/>
      <c r="SRL109" s="127"/>
      <c r="SRM109" s="128"/>
      <c r="SRN109" s="96"/>
      <c r="SRO109" s="129"/>
      <c r="SRP109" s="100"/>
      <c r="SRQ109" s="99"/>
      <c r="SRR109" s="100"/>
      <c r="SRS109" s="99"/>
      <c r="SRT109" s="127"/>
      <c r="SRU109" s="128"/>
      <c r="SRV109" s="96"/>
      <c r="SRW109" s="129"/>
      <c r="SRX109" s="100"/>
      <c r="SRY109" s="99"/>
      <c r="SRZ109" s="100"/>
      <c r="SSA109" s="99"/>
      <c r="SSB109" s="127"/>
      <c r="SSC109" s="128"/>
      <c r="SSD109" s="96"/>
      <c r="SSE109" s="129"/>
      <c r="SSF109" s="100"/>
      <c r="SSG109" s="99"/>
      <c r="SSH109" s="100"/>
      <c r="SSI109" s="99"/>
      <c r="SSJ109" s="127"/>
      <c r="SSK109" s="128"/>
      <c r="SSL109" s="96"/>
      <c r="SSM109" s="129"/>
      <c r="SSN109" s="100"/>
      <c r="SSO109" s="99"/>
      <c r="SSP109" s="100"/>
      <c r="SSQ109" s="99"/>
      <c r="SSR109" s="127"/>
      <c r="SSS109" s="128"/>
      <c r="SST109" s="96"/>
      <c r="SSU109" s="129"/>
      <c r="SSV109" s="100"/>
      <c r="SSW109" s="99"/>
      <c r="SSX109" s="100"/>
      <c r="SSY109" s="99"/>
      <c r="SSZ109" s="127"/>
      <c r="STA109" s="128"/>
      <c r="STB109" s="96"/>
      <c r="STC109" s="129"/>
      <c r="STD109" s="100"/>
      <c r="STE109" s="99"/>
      <c r="STF109" s="100"/>
      <c r="STG109" s="99"/>
      <c r="STH109" s="127"/>
      <c r="STI109" s="128"/>
      <c r="STJ109" s="96"/>
      <c r="STK109" s="129"/>
      <c r="STL109" s="100"/>
      <c r="STM109" s="99"/>
      <c r="STN109" s="100"/>
      <c r="STO109" s="99"/>
      <c r="STP109" s="127"/>
      <c r="STQ109" s="128"/>
      <c r="STR109" s="96"/>
      <c r="STS109" s="129"/>
      <c r="STT109" s="100"/>
      <c r="STU109" s="99"/>
      <c r="STV109" s="100"/>
      <c r="STW109" s="99"/>
      <c r="STX109" s="127"/>
      <c r="STY109" s="128"/>
      <c r="STZ109" s="96"/>
      <c r="SUA109" s="129"/>
      <c r="SUB109" s="100"/>
      <c r="SUC109" s="99"/>
      <c r="SUD109" s="100"/>
      <c r="SUE109" s="99"/>
      <c r="SUF109" s="127"/>
      <c r="SUG109" s="128"/>
      <c r="SUH109" s="96"/>
      <c r="SUI109" s="129"/>
      <c r="SUJ109" s="100"/>
      <c r="SUK109" s="99"/>
      <c r="SUL109" s="100"/>
      <c r="SUM109" s="99"/>
      <c r="SUN109" s="127"/>
      <c r="SUO109" s="128"/>
      <c r="SUP109" s="96"/>
      <c r="SUQ109" s="129"/>
      <c r="SUR109" s="100"/>
      <c r="SUS109" s="99"/>
      <c r="SUT109" s="100"/>
      <c r="SUU109" s="99"/>
      <c r="SUV109" s="127"/>
      <c r="SUW109" s="128"/>
      <c r="SUX109" s="96"/>
      <c r="SUY109" s="129"/>
      <c r="SUZ109" s="100"/>
      <c r="SVA109" s="99"/>
      <c r="SVB109" s="100"/>
      <c r="SVC109" s="99"/>
      <c r="SVD109" s="127"/>
      <c r="SVE109" s="128"/>
      <c r="SVF109" s="96"/>
      <c r="SVG109" s="129"/>
      <c r="SVH109" s="100"/>
      <c r="SVI109" s="99"/>
      <c r="SVJ109" s="100"/>
      <c r="SVK109" s="99"/>
      <c r="SVL109" s="127"/>
      <c r="SVM109" s="128"/>
      <c r="SVN109" s="96"/>
      <c r="SVO109" s="129"/>
      <c r="SVP109" s="100"/>
      <c r="SVQ109" s="99"/>
      <c r="SVR109" s="100"/>
      <c r="SVS109" s="99"/>
      <c r="SVT109" s="127"/>
      <c r="SVU109" s="128"/>
      <c r="SVV109" s="96"/>
      <c r="SVW109" s="129"/>
      <c r="SVX109" s="100"/>
      <c r="SVY109" s="99"/>
      <c r="SVZ109" s="100"/>
      <c r="SWA109" s="99"/>
      <c r="SWB109" s="127"/>
      <c r="SWC109" s="128"/>
      <c r="SWD109" s="96"/>
      <c r="SWE109" s="129"/>
      <c r="SWF109" s="100"/>
      <c r="SWG109" s="99"/>
      <c r="SWH109" s="100"/>
      <c r="SWI109" s="99"/>
      <c r="SWJ109" s="127"/>
      <c r="SWK109" s="128"/>
      <c r="SWL109" s="96"/>
      <c r="SWM109" s="129"/>
      <c r="SWN109" s="100"/>
      <c r="SWO109" s="99"/>
      <c r="SWP109" s="100"/>
      <c r="SWQ109" s="99"/>
      <c r="SWR109" s="127"/>
      <c r="SWS109" s="128"/>
      <c r="SWT109" s="96"/>
      <c r="SWU109" s="129"/>
      <c r="SWV109" s="100"/>
      <c r="SWW109" s="99"/>
      <c r="SWX109" s="100"/>
      <c r="SWY109" s="99"/>
      <c r="SWZ109" s="127"/>
      <c r="SXA109" s="128"/>
      <c r="SXB109" s="96"/>
      <c r="SXC109" s="129"/>
      <c r="SXD109" s="100"/>
      <c r="SXE109" s="99"/>
      <c r="SXF109" s="100"/>
      <c r="SXG109" s="99"/>
      <c r="SXH109" s="127"/>
      <c r="SXI109" s="128"/>
      <c r="SXJ109" s="96"/>
      <c r="SXK109" s="129"/>
      <c r="SXL109" s="100"/>
      <c r="SXM109" s="99"/>
      <c r="SXN109" s="100"/>
      <c r="SXO109" s="99"/>
      <c r="SXP109" s="127"/>
      <c r="SXQ109" s="128"/>
      <c r="SXR109" s="96"/>
      <c r="SXS109" s="129"/>
      <c r="SXT109" s="100"/>
      <c r="SXU109" s="99"/>
      <c r="SXV109" s="100"/>
      <c r="SXW109" s="99"/>
      <c r="SXX109" s="127"/>
      <c r="SXY109" s="128"/>
      <c r="SXZ109" s="96"/>
      <c r="SYA109" s="129"/>
      <c r="SYB109" s="100"/>
      <c r="SYC109" s="99"/>
      <c r="SYD109" s="100"/>
      <c r="SYE109" s="99"/>
      <c r="SYF109" s="127"/>
      <c r="SYG109" s="128"/>
      <c r="SYH109" s="96"/>
      <c r="SYI109" s="129"/>
      <c r="SYJ109" s="100"/>
      <c r="SYK109" s="99"/>
      <c r="SYL109" s="100"/>
      <c r="SYM109" s="99"/>
      <c r="SYN109" s="127"/>
      <c r="SYO109" s="128"/>
      <c r="SYP109" s="96"/>
      <c r="SYQ109" s="129"/>
      <c r="SYR109" s="100"/>
      <c r="SYS109" s="99"/>
      <c r="SYT109" s="100"/>
      <c r="SYU109" s="99"/>
      <c r="SYV109" s="127"/>
      <c r="SYW109" s="128"/>
      <c r="SYX109" s="96"/>
      <c r="SYY109" s="129"/>
      <c r="SYZ109" s="100"/>
      <c r="SZA109" s="99"/>
      <c r="SZB109" s="100"/>
      <c r="SZC109" s="99"/>
      <c r="SZD109" s="127"/>
      <c r="SZE109" s="128"/>
      <c r="SZF109" s="96"/>
      <c r="SZG109" s="129"/>
      <c r="SZH109" s="100"/>
      <c r="SZI109" s="99"/>
      <c r="SZJ109" s="100"/>
      <c r="SZK109" s="99"/>
      <c r="SZL109" s="127"/>
      <c r="SZM109" s="128"/>
      <c r="SZN109" s="96"/>
      <c r="SZO109" s="129"/>
      <c r="SZP109" s="100"/>
      <c r="SZQ109" s="99"/>
      <c r="SZR109" s="100"/>
      <c r="SZS109" s="99"/>
      <c r="SZT109" s="127"/>
      <c r="SZU109" s="128"/>
      <c r="SZV109" s="96"/>
      <c r="SZW109" s="129"/>
      <c r="SZX109" s="100"/>
      <c r="SZY109" s="99"/>
      <c r="SZZ109" s="100"/>
      <c r="TAA109" s="99"/>
      <c r="TAB109" s="127"/>
      <c r="TAC109" s="128"/>
      <c r="TAD109" s="96"/>
      <c r="TAE109" s="129"/>
      <c r="TAF109" s="100"/>
      <c r="TAG109" s="99"/>
      <c r="TAH109" s="100"/>
      <c r="TAI109" s="99"/>
      <c r="TAJ109" s="127"/>
      <c r="TAK109" s="128"/>
      <c r="TAL109" s="96"/>
      <c r="TAM109" s="129"/>
      <c r="TAN109" s="100"/>
      <c r="TAO109" s="99"/>
      <c r="TAP109" s="100"/>
      <c r="TAQ109" s="99"/>
      <c r="TAR109" s="127"/>
      <c r="TAS109" s="128"/>
      <c r="TAT109" s="96"/>
      <c r="TAU109" s="129"/>
      <c r="TAV109" s="100"/>
      <c r="TAW109" s="99"/>
      <c r="TAX109" s="100"/>
      <c r="TAY109" s="99"/>
      <c r="TAZ109" s="127"/>
      <c r="TBA109" s="128"/>
      <c r="TBB109" s="96"/>
      <c r="TBC109" s="129"/>
      <c r="TBD109" s="100"/>
      <c r="TBE109" s="99"/>
      <c r="TBF109" s="100"/>
      <c r="TBG109" s="99"/>
      <c r="TBH109" s="127"/>
      <c r="TBI109" s="128"/>
      <c r="TBJ109" s="96"/>
      <c r="TBK109" s="129"/>
      <c r="TBL109" s="100"/>
      <c r="TBM109" s="99"/>
      <c r="TBN109" s="100"/>
      <c r="TBO109" s="99"/>
      <c r="TBP109" s="127"/>
      <c r="TBQ109" s="128"/>
      <c r="TBR109" s="96"/>
      <c r="TBS109" s="129"/>
      <c r="TBT109" s="100"/>
      <c r="TBU109" s="99"/>
      <c r="TBV109" s="100"/>
      <c r="TBW109" s="99"/>
      <c r="TBX109" s="127"/>
      <c r="TBY109" s="128"/>
      <c r="TBZ109" s="96"/>
      <c r="TCA109" s="129"/>
      <c r="TCB109" s="100"/>
      <c r="TCC109" s="99"/>
      <c r="TCD109" s="100"/>
      <c r="TCE109" s="99"/>
      <c r="TCF109" s="127"/>
      <c r="TCG109" s="128"/>
      <c r="TCH109" s="96"/>
      <c r="TCI109" s="129"/>
      <c r="TCJ109" s="100"/>
      <c r="TCK109" s="99"/>
      <c r="TCL109" s="100"/>
      <c r="TCM109" s="99"/>
      <c r="TCN109" s="127"/>
      <c r="TCO109" s="128"/>
      <c r="TCP109" s="96"/>
      <c r="TCQ109" s="129"/>
      <c r="TCR109" s="100"/>
      <c r="TCS109" s="99"/>
      <c r="TCT109" s="100"/>
      <c r="TCU109" s="99"/>
      <c r="TCV109" s="127"/>
      <c r="TCW109" s="128"/>
      <c r="TCX109" s="96"/>
      <c r="TCY109" s="129"/>
      <c r="TCZ109" s="100"/>
      <c r="TDA109" s="99"/>
      <c r="TDB109" s="100"/>
      <c r="TDC109" s="99"/>
      <c r="TDD109" s="127"/>
      <c r="TDE109" s="128"/>
      <c r="TDF109" s="96"/>
      <c r="TDG109" s="129"/>
      <c r="TDH109" s="100"/>
      <c r="TDI109" s="99"/>
      <c r="TDJ109" s="100"/>
      <c r="TDK109" s="99"/>
      <c r="TDL109" s="127"/>
      <c r="TDM109" s="128"/>
      <c r="TDN109" s="96"/>
      <c r="TDO109" s="129"/>
      <c r="TDP109" s="100"/>
      <c r="TDQ109" s="99"/>
      <c r="TDR109" s="100"/>
      <c r="TDS109" s="99"/>
      <c r="TDT109" s="127"/>
      <c r="TDU109" s="128"/>
      <c r="TDV109" s="96"/>
      <c r="TDW109" s="129"/>
      <c r="TDX109" s="100"/>
      <c r="TDY109" s="99"/>
      <c r="TDZ109" s="100"/>
      <c r="TEA109" s="99"/>
      <c r="TEB109" s="127"/>
      <c r="TEC109" s="128"/>
      <c r="TED109" s="96"/>
      <c r="TEE109" s="129"/>
      <c r="TEF109" s="100"/>
      <c r="TEG109" s="99"/>
      <c r="TEH109" s="100"/>
      <c r="TEI109" s="99"/>
      <c r="TEJ109" s="127"/>
      <c r="TEK109" s="128"/>
      <c r="TEL109" s="96"/>
      <c r="TEM109" s="129"/>
      <c r="TEN109" s="100"/>
      <c r="TEO109" s="99"/>
      <c r="TEP109" s="100"/>
      <c r="TEQ109" s="99"/>
      <c r="TER109" s="127"/>
      <c r="TES109" s="128"/>
      <c r="TET109" s="96"/>
      <c r="TEU109" s="129"/>
      <c r="TEV109" s="100"/>
      <c r="TEW109" s="99"/>
      <c r="TEX109" s="100"/>
      <c r="TEY109" s="99"/>
      <c r="TEZ109" s="127"/>
      <c r="TFA109" s="128"/>
      <c r="TFB109" s="96"/>
      <c r="TFC109" s="129"/>
      <c r="TFD109" s="100"/>
      <c r="TFE109" s="99"/>
      <c r="TFF109" s="100"/>
      <c r="TFG109" s="99"/>
      <c r="TFH109" s="127"/>
      <c r="TFI109" s="128"/>
      <c r="TFJ109" s="96"/>
      <c r="TFK109" s="129"/>
      <c r="TFL109" s="100"/>
      <c r="TFM109" s="99"/>
      <c r="TFN109" s="100"/>
      <c r="TFO109" s="99"/>
      <c r="TFP109" s="127"/>
      <c r="TFQ109" s="128"/>
      <c r="TFR109" s="96"/>
      <c r="TFS109" s="129"/>
      <c r="TFT109" s="100"/>
      <c r="TFU109" s="99"/>
      <c r="TFV109" s="100"/>
      <c r="TFW109" s="99"/>
      <c r="TFX109" s="127"/>
      <c r="TFY109" s="128"/>
      <c r="TFZ109" s="96"/>
      <c r="TGA109" s="129"/>
      <c r="TGB109" s="100"/>
      <c r="TGC109" s="99"/>
      <c r="TGD109" s="100"/>
      <c r="TGE109" s="99"/>
      <c r="TGF109" s="127"/>
      <c r="TGG109" s="128"/>
      <c r="TGH109" s="96"/>
      <c r="TGI109" s="129"/>
      <c r="TGJ109" s="100"/>
      <c r="TGK109" s="99"/>
      <c r="TGL109" s="100"/>
      <c r="TGM109" s="99"/>
      <c r="TGN109" s="127"/>
      <c r="TGO109" s="128"/>
      <c r="TGP109" s="96"/>
      <c r="TGQ109" s="129"/>
      <c r="TGR109" s="100"/>
      <c r="TGS109" s="99"/>
      <c r="TGT109" s="100"/>
      <c r="TGU109" s="99"/>
      <c r="TGV109" s="127"/>
      <c r="TGW109" s="128"/>
      <c r="TGX109" s="96"/>
      <c r="TGY109" s="129"/>
      <c r="TGZ109" s="100"/>
      <c r="THA109" s="99"/>
      <c r="THB109" s="100"/>
      <c r="THC109" s="99"/>
      <c r="THD109" s="127"/>
      <c r="THE109" s="128"/>
      <c r="THF109" s="96"/>
      <c r="THG109" s="129"/>
      <c r="THH109" s="100"/>
      <c r="THI109" s="99"/>
      <c r="THJ109" s="100"/>
      <c r="THK109" s="99"/>
      <c r="THL109" s="127"/>
      <c r="THM109" s="128"/>
      <c r="THN109" s="96"/>
      <c r="THO109" s="129"/>
      <c r="THP109" s="100"/>
      <c r="THQ109" s="99"/>
      <c r="THR109" s="100"/>
      <c r="THS109" s="99"/>
      <c r="THT109" s="127"/>
      <c r="THU109" s="128"/>
      <c r="THV109" s="96"/>
      <c r="THW109" s="129"/>
      <c r="THX109" s="100"/>
      <c r="THY109" s="99"/>
      <c r="THZ109" s="100"/>
      <c r="TIA109" s="99"/>
      <c r="TIB109" s="127"/>
      <c r="TIC109" s="128"/>
      <c r="TID109" s="96"/>
      <c r="TIE109" s="129"/>
      <c r="TIF109" s="100"/>
      <c r="TIG109" s="99"/>
      <c r="TIH109" s="100"/>
      <c r="TII109" s="99"/>
      <c r="TIJ109" s="127"/>
      <c r="TIK109" s="128"/>
      <c r="TIL109" s="96"/>
      <c r="TIM109" s="129"/>
      <c r="TIN109" s="100"/>
      <c r="TIO109" s="99"/>
      <c r="TIP109" s="100"/>
      <c r="TIQ109" s="99"/>
      <c r="TIR109" s="127"/>
      <c r="TIS109" s="128"/>
      <c r="TIT109" s="96"/>
      <c r="TIU109" s="129"/>
      <c r="TIV109" s="100"/>
      <c r="TIW109" s="99"/>
      <c r="TIX109" s="100"/>
      <c r="TIY109" s="99"/>
      <c r="TIZ109" s="127"/>
      <c r="TJA109" s="128"/>
      <c r="TJB109" s="96"/>
      <c r="TJC109" s="129"/>
      <c r="TJD109" s="100"/>
      <c r="TJE109" s="99"/>
      <c r="TJF109" s="100"/>
      <c r="TJG109" s="99"/>
      <c r="TJH109" s="127"/>
      <c r="TJI109" s="128"/>
      <c r="TJJ109" s="96"/>
      <c r="TJK109" s="129"/>
      <c r="TJL109" s="100"/>
      <c r="TJM109" s="99"/>
      <c r="TJN109" s="100"/>
      <c r="TJO109" s="99"/>
      <c r="TJP109" s="127"/>
      <c r="TJQ109" s="128"/>
      <c r="TJR109" s="96"/>
      <c r="TJS109" s="129"/>
      <c r="TJT109" s="100"/>
      <c r="TJU109" s="99"/>
      <c r="TJV109" s="100"/>
      <c r="TJW109" s="99"/>
      <c r="TJX109" s="127"/>
      <c r="TJY109" s="128"/>
      <c r="TJZ109" s="96"/>
      <c r="TKA109" s="129"/>
      <c r="TKB109" s="100"/>
      <c r="TKC109" s="99"/>
      <c r="TKD109" s="100"/>
      <c r="TKE109" s="99"/>
      <c r="TKF109" s="127"/>
      <c r="TKG109" s="128"/>
      <c r="TKH109" s="96"/>
      <c r="TKI109" s="129"/>
      <c r="TKJ109" s="100"/>
      <c r="TKK109" s="99"/>
      <c r="TKL109" s="100"/>
      <c r="TKM109" s="99"/>
      <c r="TKN109" s="127"/>
      <c r="TKO109" s="128"/>
      <c r="TKP109" s="96"/>
      <c r="TKQ109" s="129"/>
      <c r="TKR109" s="100"/>
      <c r="TKS109" s="99"/>
      <c r="TKT109" s="100"/>
      <c r="TKU109" s="99"/>
      <c r="TKV109" s="127"/>
      <c r="TKW109" s="128"/>
      <c r="TKX109" s="96"/>
      <c r="TKY109" s="129"/>
      <c r="TKZ109" s="100"/>
      <c r="TLA109" s="99"/>
      <c r="TLB109" s="100"/>
      <c r="TLC109" s="99"/>
      <c r="TLD109" s="127"/>
      <c r="TLE109" s="128"/>
      <c r="TLF109" s="96"/>
      <c r="TLG109" s="129"/>
      <c r="TLH109" s="100"/>
      <c r="TLI109" s="99"/>
      <c r="TLJ109" s="100"/>
      <c r="TLK109" s="99"/>
      <c r="TLL109" s="127"/>
      <c r="TLM109" s="128"/>
      <c r="TLN109" s="96"/>
      <c r="TLO109" s="129"/>
      <c r="TLP109" s="100"/>
      <c r="TLQ109" s="99"/>
      <c r="TLR109" s="100"/>
      <c r="TLS109" s="99"/>
      <c r="TLT109" s="127"/>
      <c r="TLU109" s="128"/>
      <c r="TLV109" s="96"/>
      <c r="TLW109" s="129"/>
      <c r="TLX109" s="100"/>
      <c r="TLY109" s="99"/>
      <c r="TLZ109" s="100"/>
      <c r="TMA109" s="99"/>
      <c r="TMB109" s="127"/>
      <c r="TMC109" s="128"/>
      <c r="TMD109" s="96"/>
      <c r="TME109" s="129"/>
      <c r="TMF109" s="100"/>
      <c r="TMG109" s="99"/>
      <c r="TMH109" s="100"/>
      <c r="TMI109" s="99"/>
      <c r="TMJ109" s="127"/>
      <c r="TMK109" s="128"/>
      <c r="TML109" s="96"/>
      <c r="TMM109" s="129"/>
      <c r="TMN109" s="100"/>
      <c r="TMO109" s="99"/>
      <c r="TMP109" s="100"/>
      <c r="TMQ109" s="99"/>
      <c r="TMR109" s="127"/>
      <c r="TMS109" s="128"/>
      <c r="TMT109" s="96"/>
      <c r="TMU109" s="129"/>
      <c r="TMV109" s="100"/>
      <c r="TMW109" s="99"/>
      <c r="TMX109" s="100"/>
      <c r="TMY109" s="99"/>
      <c r="TMZ109" s="127"/>
      <c r="TNA109" s="128"/>
      <c r="TNB109" s="96"/>
      <c r="TNC109" s="129"/>
      <c r="TND109" s="100"/>
      <c r="TNE109" s="99"/>
      <c r="TNF109" s="100"/>
      <c r="TNG109" s="99"/>
      <c r="TNH109" s="127"/>
      <c r="TNI109" s="128"/>
      <c r="TNJ109" s="96"/>
      <c r="TNK109" s="129"/>
      <c r="TNL109" s="100"/>
      <c r="TNM109" s="99"/>
      <c r="TNN109" s="100"/>
      <c r="TNO109" s="99"/>
      <c r="TNP109" s="127"/>
      <c r="TNQ109" s="128"/>
      <c r="TNR109" s="96"/>
      <c r="TNS109" s="129"/>
      <c r="TNT109" s="100"/>
      <c r="TNU109" s="99"/>
      <c r="TNV109" s="100"/>
      <c r="TNW109" s="99"/>
      <c r="TNX109" s="127"/>
      <c r="TNY109" s="128"/>
      <c r="TNZ109" s="96"/>
      <c r="TOA109" s="129"/>
      <c r="TOB109" s="100"/>
      <c r="TOC109" s="99"/>
      <c r="TOD109" s="100"/>
      <c r="TOE109" s="99"/>
      <c r="TOF109" s="127"/>
      <c r="TOG109" s="128"/>
      <c r="TOH109" s="96"/>
      <c r="TOI109" s="129"/>
      <c r="TOJ109" s="100"/>
      <c r="TOK109" s="99"/>
      <c r="TOL109" s="100"/>
      <c r="TOM109" s="99"/>
      <c r="TON109" s="127"/>
      <c r="TOO109" s="128"/>
      <c r="TOP109" s="96"/>
      <c r="TOQ109" s="129"/>
      <c r="TOR109" s="100"/>
      <c r="TOS109" s="99"/>
      <c r="TOT109" s="100"/>
      <c r="TOU109" s="99"/>
      <c r="TOV109" s="127"/>
      <c r="TOW109" s="128"/>
      <c r="TOX109" s="96"/>
      <c r="TOY109" s="129"/>
      <c r="TOZ109" s="100"/>
      <c r="TPA109" s="99"/>
      <c r="TPB109" s="100"/>
      <c r="TPC109" s="99"/>
      <c r="TPD109" s="127"/>
      <c r="TPE109" s="128"/>
      <c r="TPF109" s="96"/>
      <c r="TPG109" s="129"/>
      <c r="TPH109" s="100"/>
      <c r="TPI109" s="99"/>
      <c r="TPJ109" s="100"/>
      <c r="TPK109" s="99"/>
      <c r="TPL109" s="127"/>
      <c r="TPM109" s="128"/>
      <c r="TPN109" s="96"/>
      <c r="TPO109" s="129"/>
      <c r="TPP109" s="100"/>
      <c r="TPQ109" s="99"/>
      <c r="TPR109" s="100"/>
      <c r="TPS109" s="99"/>
      <c r="TPT109" s="127"/>
      <c r="TPU109" s="128"/>
      <c r="TPV109" s="96"/>
      <c r="TPW109" s="129"/>
      <c r="TPX109" s="100"/>
      <c r="TPY109" s="99"/>
      <c r="TPZ109" s="100"/>
      <c r="TQA109" s="99"/>
      <c r="TQB109" s="127"/>
      <c r="TQC109" s="128"/>
      <c r="TQD109" s="96"/>
      <c r="TQE109" s="129"/>
      <c r="TQF109" s="100"/>
      <c r="TQG109" s="99"/>
      <c r="TQH109" s="100"/>
      <c r="TQI109" s="99"/>
      <c r="TQJ109" s="127"/>
      <c r="TQK109" s="128"/>
      <c r="TQL109" s="96"/>
      <c r="TQM109" s="129"/>
      <c r="TQN109" s="100"/>
      <c r="TQO109" s="99"/>
      <c r="TQP109" s="100"/>
      <c r="TQQ109" s="99"/>
      <c r="TQR109" s="127"/>
      <c r="TQS109" s="128"/>
      <c r="TQT109" s="96"/>
      <c r="TQU109" s="129"/>
      <c r="TQV109" s="100"/>
      <c r="TQW109" s="99"/>
      <c r="TQX109" s="100"/>
      <c r="TQY109" s="99"/>
      <c r="TQZ109" s="127"/>
      <c r="TRA109" s="128"/>
      <c r="TRB109" s="96"/>
      <c r="TRC109" s="129"/>
      <c r="TRD109" s="100"/>
      <c r="TRE109" s="99"/>
      <c r="TRF109" s="100"/>
      <c r="TRG109" s="99"/>
      <c r="TRH109" s="127"/>
      <c r="TRI109" s="128"/>
      <c r="TRJ109" s="96"/>
      <c r="TRK109" s="129"/>
      <c r="TRL109" s="100"/>
      <c r="TRM109" s="99"/>
      <c r="TRN109" s="100"/>
      <c r="TRO109" s="99"/>
      <c r="TRP109" s="127"/>
      <c r="TRQ109" s="128"/>
      <c r="TRR109" s="96"/>
      <c r="TRS109" s="129"/>
      <c r="TRT109" s="100"/>
      <c r="TRU109" s="99"/>
      <c r="TRV109" s="100"/>
      <c r="TRW109" s="99"/>
      <c r="TRX109" s="127"/>
      <c r="TRY109" s="128"/>
      <c r="TRZ109" s="96"/>
      <c r="TSA109" s="129"/>
      <c r="TSB109" s="100"/>
      <c r="TSC109" s="99"/>
      <c r="TSD109" s="100"/>
      <c r="TSE109" s="99"/>
      <c r="TSF109" s="127"/>
      <c r="TSG109" s="128"/>
      <c r="TSH109" s="96"/>
      <c r="TSI109" s="129"/>
      <c r="TSJ109" s="100"/>
      <c r="TSK109" s="99"/>
      <c r="TSL109" s="100"/>
      <c r="TSM109" s="99"/>
      <c r="TSN109" s="127"/>
      <c r="TSO109" s="128"/>
      <c r="TSP109" s="96"/>
      <c r="TSQ109" s="129"/>
      <c r="TSR109" s="100"/>
      <c r="TSS109" s="99"/>
      <c r="TST109" s="100"/>
      <c r="TSU109" s="99"/>
      <c r="TSV109" s="127"/>
      <c r="TSW109" s="128"/>
      <c r="TSX109" s="96"/>
      <c r="TSY109" s="129"/>
      <c r="TSZ109" s="100"/>
      <c r="TTA109" s="99"/>
      <c r="TTB109" s="100"/>
      <c r="TTC109" s="99"/>
      <c r="TTD109" s="127"/>
      <c r="TTE109" s="128"/>
      <c r="TTF109" s="96"/>
      <c r="TTG109" s="129"/>
      <c r="TTH109" s="100"/>
      <c r="TTI109" s="99"/>
      <c r="TTJ109" s="100"/>
      <c r="TTK109" s="99"/>
      <c r="TTL109" s="127"/>
      <c r="TTM109" s="128"/>
      <c r="TTN109" s="96"/>
      <c r="TTO109" s="129"/>
      <c r="TTP109" s="100"/>
      <c r="TTQ109" s="99"/>
      <c r="TTR109" s="100"/>
      <c r="TTS109" s="99"/>
      <c r="TTT109" s="127"/>
      <c r="TTU109" s="128"/>
      <c r="TTV109" s="96"/>
      <c r="TTW109" s="129"/>
      <c r="TTX109" s="100"/>
      <c r="TTY109" s="99"/>
      <c r="TTZ109" s="100"/>
      <c r="TUA109" s="99"/>
      <c r="TUB109" s="127"/>
      <c r="TUC109" s="128"/>
      <c r="TUD109" s="96"/>
      <c r="TUE109" s="129"/>
      <c r="TUF109" s="100"/>
      <c r="TUG109" s="99"/>
      <c r="TUH109" s="100"/>
      <c r="TUI109" s="99"/>
      <c r="TUJ109" s="127"/>
      <c r="TUK109" s="128"/>
      <c r="TUL109" s="96"/>
      <c r="TUM109" s="129"/>
      <c r="TUN109" s="100"/>
      <c r="TUO109" s="99"/>
      <c r="TUP109" s="100"/>
      <c r="TUQ109" s="99"/>
      <c r="TUR109" s="127"/>
      <c r="TUS109" s="128"/>
      <c r="TUT109" s="96"/>
      <c r="TUU109" s="129"/>
      <c r="TUV109" s="100"/>
      <c r="TUW109" s="99"/>
      <c r="TUX109" s="100"/>
      <c r="TUY109" s="99"/>
      <c r="TUZ109" s="127"/>
      <c r="TVA109" s="128"/>
      <c r="TVB109" s="96"/>
      <c r="TVC109" s="129"/>
      <c r="TVD109" s="100"/>
      <c r="TVE109" s="99"/>
      <c r="TVF109" s="100"/>
      <c r="TVG109" s="99"/>
      <c r="TVH109" s="127"/>
      <c r="TVI109" s="128"/>
      <c r="TVJ109" s="96"/>
      <c r="TVK109" s="129"/>
      <c r="TVL109" s="100"/>
      <c r="TVM109" s="99"/>
      <c r="TVN109" s="100"/>
      <c r="TVO109" s="99"/>
      <c r="TVP109" s="127"/>
      <c r="TVQ109" s="128"/>
      <c r="TVR109" s="96"/>
      <c r="TVS109" s="129"/>
      <c r="TVT109" s="100"/>
      <c r="TVU109" s="99"/>
      <c r="TVV109" s="100"/>
      <c r="TVW109" s="99"/>
      <c r="TVX109" s="127"/>
      <c r="TVY109" s="128"/>
      <c r="TVZ109" s="96"/>
      <c r="TWA109" s="129"/>
      <c r="TWB109" s="100"/>
      <c r="TWC109" s="99"/>
      <c r="TWD109" s="100"/>
      <c r="TWE109" s="99"/>
      <c r="TWF109" s="127"/>
      <c r="TWG109" s="128"/>
      <c r="TWH109" s="96"/>
      <c r="TWI109" s="129"/>
      <c r="TWJ109" s="100"/>
      <c r="TWK109" s="99"/>
      <c r="TWL109" s="100"/>
      <c r="TWM109" s="99"/>
      <c r="TWN109" s="127"/>
      <c r="TWO109" s="128"/>
      <c r="TWP109" s="96"/>
      <c r="TWQ109" s="129"/>
      <c r="TWR109" s="100"/>
      <c r="TWS109" s="99"/>
      <c r="TWT109" s="100"/>
      <c r="TWU109" s="99"/>
      <c r="TWV109" s="127"/>
      <c r="TWW109" s="128"/>
      <c r="TWX109" s="96"/>
      <c r="TWY109" s="129"/>
      <c r="TWZ109" s="100"/>
      <c r="TXA109" s="99"/>
      <c r="TXB109" s="100"/>
      <c r="TXC109" s="99"/>
      <c r="TXD109" s="127"/>
      <c r="TXE109" s="128"/>
      <c r="TXF109" s="96"/>
      <c r="TXG109" s="129"/>
      <c r="TXH109" s="100"/>
      <c r="TXI109" s="99"/>
      <c r="TXJ109" s="100"/>
      <c r="TXK109" s="99"/>
      <c r="TXL109" s="127"/>
      <c r="TXM109" s="128"/>
      <c r="TXN109" s="96"/>
      <c r="TXO109" s="129"/>
      <c r="TXP109" s="100"/>
      <c r="TXQ109" s="99"/>
      <c r="TXR109" s="100"/>
      <c r="TXS109" s="99"/>
      <c r="TXT109" s="127"/>
      <c r="TXU109" s="128"/>
      <c r="TXV109" s="96"/>
      <c r="TXW109" s="129"/>
      <c r="TXX109" s="100"/>
      <c r="TXY109" s="99"/>
      <c r="TXZ109" s="100"/>
      <c r="TYA109" s="99"/>
      <c r="TYB109" s="127"/>
      <c r="TYC109" s="128"/>
      <c r="TYD109" s="96"/>
      <c r="TYE109" s="129"/>
      <c r="TYF109" s="100"/>
      <c r="TYG109" s="99"/>
      <c r="TYH109" s="100"/>
      <c r="TYI109" s="99"/>
      <c r="TYJ109" s="127"/>
      <c r="TYK109" s="128"/>
      <c r="TYL109" s="96"/>
      <c r="TYM109" s="129"/>
      <c r="TYN109" s="100"/>
      <c r="TYO109" s="99"/>
      <c r="TYP109" s="100"/>
      <c r="TYQ109" s="99"/>
      <c r="TYR109" s="127"/>
      <c r="TYS109" s="128"/>
      <c r="TYT109" s="96"/>
      <c r="TYU109" s="129"/>
      <c r="TYV109" s="100"/>
      <c r="TYW109" s="99"/>
      <c r="TYX109" s="100"/>
      <c r="TYY109" s="99"/>
      <c r="TYZ109" s="127"/>
      <c r="TZA109" s="128"/>
      <c r="TZB109" s="96"/>
      <c r="TZC109" s="129"/>
      <c r="TZD109" s="100"/>
      <c r="TZE109" s="99"/>
      <c r="TZF109" s="100"/>
      <c r="TZG109" s="99"/>
      <c r="TZH109" s="127"/>
      <c r="TZI109" s="128"/>
      <c r="TZJ109" s="96"/>
      <c r="TZK109" s="129"/>
      <c r="TZL109" s="100"/>
      <c r="TZM109" s="99"/>
      <c r="TZN109" s="100"/>
      <c r="TZO109" s="99"/>
      <c r="TZP109" s="127"/>
      <c r="TZQ109" s="128"/>
      <c r="TZR109" s="96"/>
      <c r="TZS109" s="129"/>
      <c r="TZT109" s="100"/>
      <c r="TZU109" s="99"/>
      <c r="TZV109" s="100"/>
      <c r="TZW109" s="99"/>
      <c r="TZX109" s="127"/>
      <c r="TZY109" s="128"/>
      <c r="TZZ109" s="96"/>
      <c r="UAA109" s="129"/>
      <c r="UAB109" s="100"/>
      <c r="UAC109" s="99"/>
      <c r="UAD109" s="100"/>
      <c r="UAE109" s="99"/>
      <c r="UAF109" s="127"/>
      <c r="UAG109" s="128"/>
      <c r="UAH109" s="96"/>
      <c r="UAI109" s="129"/>
      <c r="UAJ109" s="100"/>
      <c r="UAK109" s="99"/>
      <c r="UAL109" s="100"/>
      <c r="UAM109" s="99"/>
      <c r="UAN109" s="127"/>
      <c r="UAO109" s="128"/>
      <c r="UAP109" s="96"/>
      <c r="UAQ109" s="129"/>
      <c r="UAR109" s="100"/>
      <c r="UAS109" s="99"/>
      <c r="UAT109" s="100"/>
      <c r="UAU109" s="99"/>
      <c r="UAV109" s="127"/>
      <c r="UAW109" s="128"/>
      <c r="UAX109" s="96"/>
      <c r="UAY109" s="129"/>
      <c r="UAZ109" s="100"/>
      <c r="UBA109" s="99"/>
      <c r="UBB109" s="100"/>
      <c r="UBC109" s="99"/>
      <c r="UBD109" s="127"/>
      <c r="UBE109" s="128"/>
      <c r="UBF109" s="96"/>
      <c r="UBG109" s="129"/>
      <c r="UBH109" s="100"/>
      <c r="UBI109" s="99"/>
      <c r="UBJ109" s="100"/>
      <c r="UBK109" s="99"/>
      <c r="UBL109" s="127"/>
      <c r="UBM109" s="128"/>
      <c r="UBN109" s="96"/>
      <c r="UBO109" s="129"/>
      <c r="UBP109" s="100"/>
      <c r="UBQ109" s="99"/>
      <c r="UBR109" s="100"/>
      <c r="UBS109" s="99"/>
      <c r="UBT109" s="127"/>
      <c r="UBU109" s="128"/>
      <c r="UBV109" s="96"/>
      <c r="UBW109" s="129"/>
      <c r="UBX109" s="100"/>
      <c r="UBY109" s="99"/>
      <c r="UBZ109" s="100"/>
      <c r="UCA109" s="99"/>
      <c r="UCB109" s="127"/>
      <c r="UCC109" s="128"/>
      <c r="UCD109" s="96"/>
      <c r="UCE109" s="129"/>
      <c r="UCF109" s="100"/>
      <c r="UCG109" s="99"/>
      <c r="UCH109" s="100"/>
      <c r="UCI109" s="99"/>
      <c r="UCJ109" s="127"/>
      <c r="UCK109" s="128"/>
      <c r="UCL109" s="96"/>
      <c r="UCM109" s="129"/>
      <c r="UCN109" s="100"/>
      <c r="UCO109" s="99"/>
      <c r="UCP109" s="100"/>
      <c r="UCQ109" s="99"/>
      <c r="UCR109" s="127"/>
      <c r="UCS109" s="128"/>
      <c r="UCT109" s="96"/>
      <c r="UCU109" s="129"/>
      <c r="UCV109" s="100"/>
      <c r="UCW109" s="99"/>
      <c r="UCX109" s="100"/>
      <c r="UCY109" s="99"/>
      <c r="UCZ109" s="127"/>
      <c r="UDA109" s="128"/>
      <c r="UDB109" s="96"/>
      <c r="UDC109" s="129"/>
      <c r="UDD109" s="100"/>
      <c r="UDE109" s="99"/>
      <c r="UDF109" s="100"/>
      <c r="UDG109" s="99"/>
      <c r="UDH109" s="127"/>
      <c r="UDI109" s="128"/>
      <c r="UDJ109" s="96"/>
      <c r="UDK109" s="129"/>
      <c r="UDL109" s="100"/>
      <c r="UDM109" s="99"/>
      <c r="UDN109" s="100"/>
      <c r="UDO109" s="99"/>
      <c r="UDP109" s="127"/>
      <c r="UDQ109" s="128"/>
      <c r="UDR109" s="96"/>
      <c r="UDS109" s="129"/>
      <c r="UDT109" s="100"/>
      <c r="UDU109" s="99"/>
      <c r="UDV109" s="100"/>
      <c r="UDW109" s="99"/>
      <c r="UDX109" s="127"/>
      <c r="UDY109" s="128"/>
      <c r="UDZ109" s="96"/>
      <c r="UEA109" s="129"/>
      <c r="UEB109" s="100"/>
      <c r="UEC109" s="99"/>
      <c r="UED109" s="100"/>
      <c r="UEE109" s="99"/>
      <c r="UEF109" s="127"/>
      <c r="UEG109" s="128"/>
      <c r="UEH109" s="96"/>
      <c r="UEI109" s="129"/>
      <c r="UEJ109" s="100"/>
      <c r="UEK109" s="99"/>
      <c r="UEL109" s="100"/>
      <c r="UEM109" s="99"/>
      <c r="UEN109" s="127"/>
      <c r="UEO109" s="128"/>
      <c r="UEP109" s="96"/>
      <c r="UEQ109" s="129"/>
      <c r="UER109" s="100"/>
      <c r="UES109" s="99"/>
      <c r="UET109" s="100"/>
      <c r="UEU109" s="99"/>
      <c r="UEV109" s="127"/>
      <c r="UEW109" s="128"/>
      <c r="UEX109" s="96"/>
      <c r="UEY109" s="129"/>
      <c r="UEZ109" s="100"/>
      <c r="UFA109" s="99"/>
      <c r="UFB109" s="100"/>
      <c r="UFC109" s="99"/>
      <c r="UFD109" s="127"/>
      <c r="UFE109" s="128"/>
      <c r="UFF109" s="96"/>
      <c r="UFG109" s="129"/>
      <c r="UFH109" s="100"/>
      <c r="UFI109" s="99"/>
      <c r="UFJ109" s="100"/>
      <c r="UFK109" s="99"/>
      <c r="UFL109" s="127"/>
      <c r="UFM109" s="128"/>
      <c r="UFN109" s="96"/>
      <c r="UFO109" s="129"/>
      <c r="UFP109" s="100"/>
      <c r="UFQ109" s="99"/>
      <c r="UFR109" s="100"/>
      <c r="UFS109" s="99"/>
      <c r="UFT109" s="127"/>
      <c r="UFU109" s="128"/>
      <c r="UFV109" s="96"/>
      <c r="UFW109" s="129"/>
      <c r="UFX109" s="100"/>
      <c r="UFY109" s="99"/>
      <c r="UFZ109" s="100"/>
      <c r="UGA109" s="99"/>
      <c r="UGB109" s="127"/>
      <c r="UGC109" s="128"/>
      <c r="UGD109" s="96"/>
      <c r="UGE109" s="129"/>
      <c r="UGF109" s="100"/>
      <c r="UGG109" s="99"/>
      <c r="UGH109" s="100"/>
      <c r="UGI109" s="99"/>
      <c r="UGJ109" s="127"/>
      <c r="UGK109" s="128"/>
      <c r="UGL109" s="96"/>
      <c r="UGM109" s="129"/>
      <c r="UGN109" s="100"/>
      <c r="UGO109" s="99"/>
      <c r="UGP109" s="100"/>
      <c r="UGQ109" s="99"/>
      <c r="UGR109" s="127"/>
      <c r="UGS109" s="128"/>
      <c r="UGT109" s="96"/>
      <c r="UGU109" s="129"/>
      <c r="UGV109" s="100"/>
      <c r="UGW109" s="99"/>
      <c r="UGX109" s="100"/>
      <c r="UGY109" s="99"/>
      <c r="UGZ109" s="127"/>
      <c r="UHA109" s="128"/>
      <c r="UHB109" s="96"/>
      <c r="UHC109" s="129"/>
      <c r="UHD109" s="100"/>
      <c r="UHE109" s="99"/>
      <c r="UHF109" s="100"/>
      <c r="UHG109" s="99"/>
      <c r="UHH109" s="127"/>
      <c r="UHI109" s="128"/>
      <c r="UHJ109" s="96"/>
      <c r="UHK109" s="129"/>
      <c r="UHL109" s="100"/>
      <c r="UHM109" s="99"/>
      <c r="UHN109" s="100"/>
      <c r="UHO109" s="99"/>
      <c r="UHP109" s="127"/>
      <c r="UHQ109" s="128"/>
      <c r="UHR109" s="96"/>
      <c r="UHS109" s="129"/>
      <c r="UHT109" s="100"/>
      <c r="UHU109" s="99"/>
      <c r="UHV109" s="100"/>
      <c r="UHW109" s="99"/>
      <c r="UHX109" s="127"/>
      <c r="UHY109" s="128"/>
      <c r="UHZ109" s="96"/>
      <c r="UIA109" s="129"/>
      <c r="UIB109" s="100"/>
      <c r="UIC109" s="99"/>
      <c r="UID109" s="100"/>
      <c r="UIE109" s="99"/>
      <c r="UIF109" s="127"/>
      <c r="UIG109" s="128"/>
      <c r="UIH109" s="96"/>
      <c r="UII109" s="129"/>
      <c r="UIJ109" s="100"/>
      <c r="UIK109" s="99"/>
      <c r="UIL109" s="100"/>
      <c r="UIM109" s="99"/>
      <c r="UIN109" s="127"/>
      <c r="UIO109" s="128"/>
      <c r="UIP109" s="96"/>
      <c r="UIQ109" s="129"/>
      <c r="UIR109" s="100"/>
      <c r="UIS109" s="99"/>
      <c r="UIT109" s="100"/>
      <c r="UIU109" s="99"/>
      <c r="UIV109" s="127"/>
      <c r="UIW109" s="128"/>
      <c r="UIX109" s="96"/>
      <c r="UIY109" s="129"/>
      <c r="UIZ109" s="100"/>
      <c r="UJA109" s="99"/>
      <c r="UJB109" s="100"/>
      <c r="UJC109" s="99"/>
      <c r="UJD109" s="127"/>
      <c r="UJE109" s="128"/>
      <c r="UJF109" s="96"/>
      <c r="UJG109" s="129"/>
      <c r="UJH109" s="100"/>
      <c r="UJI109" s="99"/>
      <c r="UJJ109" s="100"/>
      <c r="UJK109" s="99"/>
      <c r="UJL109" s="127"/>
      <c r="UJM109" s="128"/>
      <c r="UJN109" s="96"/>
      <c r="UJO109" s="129"/>
      <c r="UJP109" s="100"/>
      <c r="UJQ109" s="99"/>
      <c r="UJR109" s="100"/>
      <c r="UJS109" s="99"/>
      <c r="UJT109" s="127"/>
      <c r="UJU109" s="128"/>
      <c r="UJV109" s="96"/>
      <c r="UJW109" s="129"/>
      <c r="UJX109" s="100"/>
      <c r="UJY109" s="99"/>
      <c r="UJZ109" s="100"/>
      <c r="UKA109" s="99"/>
      <c r="UKB109" s="127"/>
      <c r="UKC109" s="128"/>
      <c r="UKD109" s="96"/>
      <c r="UKE109" s="129"/>
      <c r="UKF109" s="100"/>
      <c r="UKG109" s="99"/>
      <c r="UKH109" s="100"/>
      <c r="UKI109" s="99"/>
      <c r="UKJ109" s="127"/>
      <c r="UKK109" s="128"/>
      <c r="UKL109" s="96"/>
      <c r="UKM109" s="129"/>
      <c r="UKN109" s="100"/>
      <c r="UKO109" s="99"/>
      <c r="UKP109" s="100"/>
      <c r="UKQ109" s="99"/>
      <c r="UKR109" s="127"/>
      <c r="UKS109" s="128"/>
      <c r="UKT109" s="96"/>
      <c r="UKU109" s="129"/>
      <c r="UKV109" s="100"/>
      <c r="UKW109" s="99"/>
      <c r="UKX109" s="100"/>
      <c r="UKY109" s="99"/>
      <c r="UKZ109" s="127"/>
      <c r="ULA109" s="128"/>
      <c r="ULB109" s="96"/>
      <c r="ULC109" s="129"/>
      <c r="ULD109" s="100"/>
      <c r="ULE109" s="99"/>
      <c r="ULF109" s="100"/>
      <c r="ULG109" s="99"/>
      <c r="ULH109" s="127"/>
      <c r="ULI109" s="128"/>
      <c r="ULJ109" s="96"/>
      <c r="ULK109" s="129"/>
      <c r="ULL109" s="100"/>
      <c r="ULM109" s="99"/>
      <c r="ULN109" s="100"/>
      <c r="ULO109" s="99"/>
      <c r="ULP109" s="127"/>
      <c r="ULQ109" s="128"/>
      <c r="ULR109" s="96"/>
      <c r="ULS109" s="129"/>
      <c r="ULT109" s="100"/>
      <c r="ULU109" s="99"/>
      <c r="ULV109" s="100"/>
      <c r="ULW109" s="99"/>
      <c r="ULX109" s="127"/>
      <c r="ULY109" s="128"/>
      <c r="ULZ109" s="96"/>
      <c r="UMA109" s="129"/>
      <c r="UMB109" s="100"/>
      <c r="UMC109" s="99"/>
      <c r="UMD109" s="100"/>
      <c r="UME109" s="99"/>
      <c r="UMF109" s="127"/>
      <c r="UMG109" s="128"/>
      <c r="UMH109" s="96"/>
      <c r="UMI109" s="129"/>
      <c r="UMJ109" s="100"/>
      <c r="UMK109" s="99"/>
      <c r="UML109" s="100"/>
      <c r="UMM109" s="99"/>
      <c r="UMN109" s="127"/>
      <c r="UMO109" s="128"/>
      <c r="UMP109" s="96"/>
      <c r="UMQ109" s="129"/>
      <c r="UMR109" s="100"/>
      <c r="UMS109" s="99"/>
      <c r="UMT109" s="100"/>
      <c r="UMU109" s="99"/>
      <c r="UMV109" s="127"/>
      <c r="UMW109" s="128"/>
      <c r="UMX109" s="96"/>
      <c r="UMY109" s="129"/>
      <c r="UMZ109" s="100"/>
      <c r="UNA109" s="99"/>
      <c r="UNB109" s="100"/>
      <c r="UNC109" s="99"/>
      <c r="UND109" s="127"/>
      <c r="UNE109" s="128"/>
      <c r="UNF109" s="96"/>
      <c r="UNG109" s="129"/>
      <c r="UNH109" s="100"/>
      <c r="UNI109" s="99"/>
      <c r="UNJ109" s="100"/>
      <c r="UNK109" s="99"/>
      <c r="UNL109" s="127"/>
      <c r="UNM109" s="128"/>
      <c r="UNN109" s="96"/>
      <c r="UNO109" s="129"/>
      <c r="UNP109" s="100"/>
      <c r="UNQ109" s="99"/>
      <c r="UNR109" s="100"/>
      <c r="UNS109" s="99"/>
      <c r="UNT109" s="127"/>
      <c r="UNU109" s="128"/>
      <c r="UNV109" s="96"/>
      <c r="UNW109" s="129"/>
      <c r="UNX109" s="100"/>
      <c r="UNY109" s="99"/>
      <c r="UNZ109" s="100"/>
      <c r="UOA109" s="99"/>
      <c r="UOB109" s="127"/>
      <c r="UOC109" s="128"/>
      <c r="UOD109" s="96"/>
      <c r="UOE109" s="129"/>
      <c r="UOF109" s="100"/>
      <c r="UOG109" s="99"/>
      <c r="UOH109" s="100"/>
      <c r="UOI109" s="99"/>
      <c r="UOJ109" s="127"/>
      <c r="UOK109" s="128"/>
      <c r="UOL109" s="96"/>
      <c r="UOM109" s="129"/>
      <c r="UON109" s="100"/>
      <c r="UOO109" s="99"/>
      <c r="UOP109" s="100"/>
      <c r="UOQ109" s="99"/>
      <c r="UOR109" s="127"/>
      <c r="UOS109" s="128"/>
      <c r="UOT109" s="96"/>
      <c r="UOU109" s="129"/>
      <c r="UOV109" s="100"/>
      <c r="UOW109" s="99"/>
      <c r="UOX109" s="100"/>
      <c r="UOY109" s="99"/>
      <c r="UOZ109" s="127"/>
      <c r="UPA109" s="128"/>
      <c r="UPB109" s="96"/>
      <c r="UPC109" s="129"/>
      <c r="UPD109" s="100"/>
      <c r="UPE109" s="99"/>
      <c r="UPF109" s="100"/>
      <c r="UPG109" s="99"/>
      <c r="UPH109" s="127"/>
      <c r="UPI109" s="128"/>
      <c r="UPJ109" s="96"/>
      <c r="UPK109" s="129"/>
      <c r="UPL109" s="100"/>
      <c r="UPM109" s="99"/>
      <c r="UPN109" s="100"/>
      <c r="UPO109" s="99"/>
      <c r="UPP109" s="127"/>
      <c r="UPQ109" s="128"/>
      <c r="UPR109" s="96"/>
      <c r="UPS109" s="129"/>
      <c r="UPT109" s="100"/>
      <c r="UPU109" s="99"/>
      <c r="UPV109" s="100"/>
      <c r="UPW109" s="99"/>
      <c r="UPX109" s="127"/>
      <c r="UPY109" s="128"/>
      <c r="UPZ109" s="96"/>
      <c r="UQA109" s="129"/>
      <c r="UQB109" s="100"/>
      <c r="UQC109" s="99"/>
      <c r="UQD109" s="100"/>
      <c r="UQE109" s="99"/>
      <c r="UQF109" s="127"/>
      <c r="UQG109" s="128"/>
      <c r="UQH109" s="96"/>
      <c r="UQI109" s="129"/>
      <c r="UQJ109" s="100"/>
      <c r="UQK109" s="99"/>
      <c r="UQL109" s="100"/>
      <c r="UQM109" s="99"/>
      <c r="UQN109" s="127"/>
      <c r="UQO109" s="128"/>
      <c r="UQP109" s="96"/>
      <c r="UQQ109" s="129"/>
      <c r="UQR109" s="100"/>
      <c r="UQS109" s="99"/>
      <c r="UQT109" s="100"/>
      <c r="UQU109" s="99"/>
      <c r="UQV109" s="127"/>
      <c r="UQW109" s="128"/>
      <c r="UQX109" s="96"/>
      <c r="UQY109" s="129"/>
      <c r="UQZ109" s="100"/>
      <c r="URA109" s="99"/>
      <c r="URB109" s="100"/>
      <c r="URC109" s="99"/>
      <c r="URD109" s="127"/>
      <c r="URE109" s="128"/>
      <c r="URF109" s="96"/>
      <c r="URG109" s="129"/>
      <c r="URH109" s="100"/>
      <c r="URI109" s="99"/>
      <c r="URJ109" s="100"/>
      <c r="URK109" s="99"/>
      <c r="URL109" s="127"/>
      <c r="URM109" s="128"/>
      <c r="URN109" s="96"/>
      <c r="URO109" s="129"/>
      <c r="URP109" s="100"/>
      <c r="URQ109" s="99"/>
      <c r="URR109" s="100"/>
      <c r="URS109" s="99"/>
      <c r="URT109" s="127"/>
      <c r="URU109" s="128"/>
      <c r="URV109" s="96"/>
      <c r="URW109" s="129"/>
      <c r="URX109" s="100"/>
      <c r="URY109" s="99"/>
      <c r="URZ109" s="100"/>
      <c r="USA109" s="99"/>
      <c r="USB109" s="127"/>
      <c r="USC109" s="128"/>
      <c r="USD109" s="96"/>
      <c r="USE109" s="129"/>
      <c r="USF109" s="100"/>
      <c r="USG109" s="99"/>
      <c r="USH109" s="100"/>
      <c r="USI109" s="99"/>
      <c r="USJ109" s="127"/>
      <c r="USK109" s="128"/>
      <c r="USL109" s="96"/>
      <c r="USM109" s="129"/>
      <c r="USN109" s="100"/>
      <c r="USO109" s="99"/>
      <c r="USP109" s="100"/>
      <c r="USQ109" s="99"/>
      <c r="USR109" s="127"/>
      <c r="USS109" s="128"/>
      <c r="UST109" s="96"/>
      <c r="USU109" s="129"/>
      <c r="USV109" s="100"/>
      <c r="USW109" s="99"/>
      <c r="USX109" s="100"/>
      <c r="USY109" s="99"/>
      <c r="USZ109" s="127"/>
      <c r="UTA109" s="128"/>
      <c r="UTB109" s="96"/>
      <c r="UTC109" s="129"/>
      <c r="UTD109" s="100"/>
      <c r="UTE109" s="99"/>
      <c r="UTF109" s="100"/>
      <c r="UTG109" s="99"/>
      <c r="UTH109" s="127"/>
      <c r="UTI109" s="128"/>
      <c r="UTJ109" s="96"/>
      <c r="UTK109" s="129"/>
      <c r="UTL109" s="100"/>
      <c r="UTM109" s="99"/>
      <c r="UTN109" s="100"/>
      <c r="UTO109" s="99"/>
      <c r="UTP109" s="127"/>
      <c r="UTQ109" s="128"/>
      <c r="UTR109" s="96"/>
      <c r="UTS109" s="129"/>
      <c r="UTT109" s="100"/>
      <c r="UTU109" s="99"/>
      <c r="UTV109" s="100"/>
      <c r="UTW109" s="99"/>
      <c r="UTX109" s="127"/>
      <c r="UTY109" s="128"/>
      <c r="UTZ109" s="96"/>
      <c r="UUA109" s="129"/>
      <c r="UUB109" s="100"/>
      <c r="UUC109" s="99"/>
      <c r="UUD109" s="100"/>
      <c r="UUE109" s="99"/>
      <c r="UUF109" s="127"/>
      <c r="UUG109" s="128"/>
      <c r="UUH109" s="96"/>
      <c r="UUI109" s="129"/>
      <c r="UUJ109" s="100"/>
      <c r="UUK109" s="99"/>
      <c r="UUL109" s="100"/>
      <c r="UUM109" s="99"/>
      <c r="UUN109" s="127"/>
      <c r="UUO109" s="128"/>
      <c r="UUP109" s="96"/>
      <c r="UUQ109" s="129"/>
      <c r="UUR109" s="100"/>
      <c r="UUS109" s="99"/>
      <c r="UUT109" s="100"/>
      <c r="UUU109" s="99"/>
      <c r="UUV109" s="127"/>
      <c r="UUW109" s="128"/>
      <c r="UUX109" s="96"/>
      <c r="UUY109" s="129"/>
      <c r="UUZ109" s="100"/>
      <c r="UVA109" s="99"/>
      <c r="UVB109" s="100"/>
      <c r="UVC109" s="99"/>
      <c r="UVD109" s="127"/>
      <c r="UVE109" s="128"/>
      <c r="UVF109" s="96"/>
      <c r="UVG109" s="129"/>
      <c r="UVH109" s="100"/>
      <c r="UVI109" s="99"/>
      <c r="UVJ109" s="100"/>
      <c r="UVK109" s="99"/>
      <c r="UVL109" s="127"/>
      <c r="UVM109" s="128"/>
      <c r="UVN109" s="96"/>
      <c r="UVO109" s="129"/>
      <c r="UVP109" s="100"/>
      <c r="UVQ109" s="99"/>
      <c r="UVR109" s="100"/>
      <c r="UVS109" s="99"/>
      <c r="UVT109" s="127"/>
      <c r="UVU109" s="128"/>
      <c r="UVV109" s="96"/>
      <c r="UVW109" s="129"/>
      <c r="UVX109" s="100"/>
      <c r="UVY109" s="99"/>
      <c r="UVZ109" s="100"/>
      <c r="UWA109" s="99"/>
      <c r="UWB109" s="127"/>
      <c r="UWC109" s="128"/>
      <c r="UWD109" s="96"/>
      <c r="UWE109" s="129"/>
      <c r="UWF109" s="100"/>
      <c r="UWG109" s="99"/>
      <c r="UWH109" s="100"/>
      <c r="UWI109" s="99"/>
      <c r="UWJ109" s="127"/>
      <c r="UWK109" s="128"/>
      <c r="UWL109" s="96"/>
      <c r="UWM109" s="129"/>
      <c r="UWN109" s="100"/>
      <c r="UWO109" s="99"/>
      <c r="UWP109" s="100"/>
      <c r="UWQ109" s="99"/>
      <c r="UWR109" s="127"/>
      <c r="UWS109" s="128"/>
      <c r="UWT109" s="96"/>
      <c r="UWU109" s="129"/>
      <c r="UWV109" s="100"/>
      <c r="UWW109" s="99"/>
      <c r="UWX109" s="100"/>
      <c r="UWY109" s="99"/>
      <c r="UWZ109" s="127"/>
      <c r="UXA109" s="128"/>
      <c r="UXB109" s="96"/>
      <c r="UXC109" s="129"/>
      <c r="UXD109" s="100"/>
      <c r="UXE109" s="99"/>
      <c r="UXF109" s="100"/>
      <c r="UXG109" s="99"/>
      <c r="UXH109" s="127"/>
      <c r="UXI109" s="128"/>
      <c r="UXJ109" s="96"/>
      <c r="UXK109" s="129"/>
      <c r="UXL109" s="100"/>
      <c r="UXM109" s="99"/>
      <c r="UXN109" s="100"/>
      <c r="UXO109" s="99"/>
      <c r="UXP109" s="127"/>
      <c r="UXQ109" s="128"/>
      <c r="UXR109" s="96"/>
      <c r="UXS109" s="129"/>
      <c r="UXT109" s="100"/>
      <c r="UXU109" s="99"/>
      <c r="UXV109" s="100"/>
      <c r="UXW109" s="99"/>
      <c r="UXX109" s="127"/>
      <c r="UXY109" s="128"/>
      <c r="UXZ109" s="96"/>
      <c r="UYA109" s="129"/>
      <c r="UYB109" s="100"/>
      <c r="UYC109" s="99"/>
      <c r="UYD109" s="100"/>
      <c r="UYE109" s="99"/>
      <c r="UYF109" s="127"/>
      <c r="UYG109" s="128"/>
      <c r="UYH109" s="96"/>
      <c r="UYI109" s="129"/>
      <c r="UYJ109" s="100"/>
      <c r="UYK109" s="99"/>
      <c r="UYL109" s="100"/>
      <c r="UYM109" s="99"/>
      <c r="UYN109" s="127"/>
      <c r="UYO109" s="128"/>
      <c r="UYP109" s="96"/>
      <c r="UYQ109" s="129"/>
      <c r="UYR109" s="100"/>
      <c r="UYS109" s="99"/>
      <c r="UYT109" s="100"/>
      <c r="UYU109" s="99"/>
      <c r="UYV109" s="127"/>
      <c r="UYW109" s="128"/>
      <c r="UYX109" s="96"/>
      <c r="UYY109" s="129"/>
      <c r="UYZ109" s="100"/>
      <c r="UZA109" s="99"/>
      <c r="UZB109" s="100"/>
      <c r="UZC109" s="99"/>
      <c r="UZD109" s="127"/>
      <c r="UZE109" s="128"/>
      <c r="UZF109" s="96"/>
      <c r="UZG109" s="129"/>
      <c r="UZH109" s="100"/>
      <c r="UZI109" s="99"/>
      <c r="UZJ109" s="100"/>
      <c r="UZK109" s="99"/>
      <c r="UZL109" s="127"/>
      <c r="UZM109" s="128"/>
      <c r="UZN109" s="96"/>
      <c r="UZO109" s="129"/>
      <c r="UZP109" s="100"/>
      <c r="UZQ109" s="99"/>
      <c r="UZR109" s="100"/>
      <c r="UZS109" s="99"/>
      <c r="UZT109" s="127"/>
      <c r="UZU109" s="128"/>
      <c r="UZV109" s="96"/>
      <c r="UZW109" s="129"/>
      <c r="UZX109" s="100"/>
      <c r="UZY109" s="99"/>
      <c r="UZZ109" s="100"/>
      <c r="VAA109" s="99"/>
      <c r="VAB109" s="127"/>
      <c r="VAC109" s="128"/>
      <c r="VAD109" s="96"/>
      <c r="VAE109" s="129"/>
      <c r="VAF109" s="100"/>
      <c r="VAG109" s="99"/>
      <c r="VAH109" s="100"/>
      <c r="VAI109" s="99"/>
      <c r="VAJ109" s="127"/>
      <c r="VAK109" s="128"/>
      <c r="VAL109" s="96"/>
      <c r="VAM109" s="129"/>
      <c r="VAN109" s="100"/>
      <c r="VAO109" s="99"/>
      <c r="VAP109" s="100"/>
      <c r="VAQ109" s="99"/>
      <c r="VAR109" s="127"/>
      <c r="VAS109" s="128"/>
      <c r="VAT109" s="96"/>
      <c r="VAU109" s="129"/>
      <c r="VAV109" s="100"/>
      <c r="VAW109" s="99"/>
      <c r="VAX109" s="100"/>
      <c r="VAY109" s="99"/>
      <c r="VAZ109" s="127"/>
      <c r="VBA109" s="128"/>
      <c r="VBB109" s="96"/>
      <c r="VBC109" s="129"/>
      <c r="VBD109" s="100"/>
      <c r="VBE109" s="99"/>
      <c r="VBF109" s="100"/>
      <c r="VBG109" s="99"/>
      <c r="VBH109" s="127"/>
      <c r="VBI109" s="128"/>
      <c r="VBJ109" s="96"/>
      <c r="VBK109" s="129"/>
      <c r="VBL109" s="100"/>
      <c r="VBM109" s="99"/>
      <c r="VBN109" s="100"/>
      <c r="VBO109" s="99"/>
      <c r="VBP109" s="127"/>
      <c r="VBQ109" s="128"/>
      <c r="VBR109" s="96"/>
      <c r="VBS109" s="129"/>
      <c r="VBT109" s="100"/>
      <c r="VBU109" s="99"/>
      <c r="VBV109" s="100"/>
      <c r="VBW109" s="99"/>
      <c r="VBX109" s="127"/>
      <c r="VBY109" s="128"/>
      <c r="VBZ109" s="96"/>
      <c r="VCA109" s="129"/>
      <c r="VCB109" s="100"/>
      <c r="VCC109" s="99"/>
      <c r="VCD109" s="100"/>
      <c r="VCE109" s="99"/>
      <c r="VCF109" s="127"/>
      <c r="VCG109" s="128"/>
      <c r="VCH109" s="96"/>
      <c r="VCI109" s="129"/>
      <c r="VCJ109" s="100"/>
      <c r="VCK109" s="99"/>
      <c r="VCL109" s="100"/>
      <c r="VCM109" s="99"/>
      <c r="VCN109" s="127"/>
      <c r="VCO109" s="128"/>
      <c r="VCP109" s="96"/>
      <c r="VCQ109" s="129"/>
      <c r="VCR109" s="100"/>
      <c r="VCS109" s="99"/>
      <c r="VCT109" s="100"/>
      <c r="VCU109" s="99"/>
      <c r="VCV109" s="127"/>
      <c r="VCW109" s="128"/>
      <c r="VCX109" s="96"/>
      <c r="VCY109" s="129"/>
      <c r="VCZ109" s="100"/>
      <c r="VDA109" s="99"/>
      <c r="VDB109" s="100"/>
      <c r="VDC109" s="99"/>
      <c r="VDD109" s="127"/>
      <c r="VDE109" s="128"/>
      <c r="VDF109" s="96"/>
      <c r="VDG109" s="129"/>
      <c r="VDH109" s="100"/>
      <c r="VDI109" s="99"/>
      <c r="VDJ109" s="100"/>
      <c r="VDK109" s="99"/>
      <c r="VDL109" s="127"/>
      <c r="VDM109" s="128"/>
      <c r="VDN109" s="96"/>
      <c r="VDO109" s="129"/>
      <c r="VDP109" s="100"/>
      <c r="VDQ109" s="99"/>
      <c r="VDR109" s="100"/>
      <c r="VDS109" s="99"/>
      <c r="VDT109" s="127"/>
      <c r="VDU109" s="128"/>
      <c r="VDV109" s="96"/>
      <c r="VDW109" s="129"/>
      <c r="VDX109" s="100"/>
      <c r="VDY109" s="99"/>
      <c r="VDZ109" s="100"/>
      <c r="VEA109" s="99"/>
      <c r="VEB109" s="127"/>
      <c r="VEC109" s="128"/>
      <c r="VED109" s="96"/>
      <c r="VEE109" s="129"/>
      <c r="VEF109" s="100"/>
      <c r="VEG109" s="99"/>
      <c r="VEH109" s="100"/>
      <c r="VEI109" s="99"/>
      <c r="VEJ109" s="127"/>
      <c r="VEK109" s="128"/>
      <c r="VEL109" s="96"/>
      <c r="VEM109" s="129"/>
      <c r="VEN109" s="100"/>
      <c r="VEO109" s="99"/>
      <c r="VEP109" s="100"/>
      <c r="VEQ109" s="99"/>
      <c r="VER109" s="127"/>
      <c r="VES109" s="128"/>
      <c r="VET109" s="96"/>
      <c r="VEU109" s="129"/>
      <c r="VEV109" s="100"/>
      <c r="VEW109" s="99"/>
      <c r="VEX109" s="100"/>
      <c r="VEY109" s="99"/>
      <c r="VEZ109" s="127"/>
      <c r="VFA109" s="128"/>
      <c r="VFB109" s="96"/>
      <c r="VFC109" s="129"/>
      <c r="VFD109" s="100"/>
      <c r="VFE109" s="99"/>
      <c r="VFF109" s="100"/>
      <c r="VFG109" s="99"/>
      <c r="VFH109" s="127"/>
      <c r="VFI109" s="128"/>
      <c r="VFJ109" s="96"/>
      <c r="VFK109" s="129"/>
      <c r="VFL109" s="100"/>
      <c r="VFM109" s="99"/>
      <c r="VFN109" s="100"/>
      <c r="VFO109" s="99"/>
      <c r="VFP109" s="127"/>
      <c r="VFQ109" s="128"/>
      <c r="VFR109" s="96"/>
      <c r="VFS109" s="129"/>
      <c r="VFT109" s="100"/>
      <c r="VFU109" s="99"/>
      <c r="VFV109" s="100"/>
      <c r="VFW109" s="99"/>
      <c r="VFX109" s="127"/>
      <c r="VFY109" s="128"/>
      <c r="VFZ109" s="96"/>
      <c r="VGA109" s="129"/>
      <c r="VGB109" s="100"/>
      <c r="VGC109" s="99"/>
      <c r="VGD109" s="100"/>
      <c r="VGE109" s="99"/>
      <c r="VGF109" s="127"/>
      <c r="VGG109" s="128"/>
      <c r="VGH109" s="96"/>
      <c r="VGI109" s="129"/>
      <c r="VGJ109" s="100"/>
      <c r="VGK109" s="99"/>
      <c r="VGL109" s="100"/>
      <c r="VGM109" s="99"/>
      <c r="VGN109" s="127"/>
      <c r="VGO109" s="128"/>
      <c r="VGP109" s="96"/>
      <c r="VGQ109" s="129"/>
      <c r="VGR109" s="100"/>
      <c r="VGS109" s="99"/>
      <c r="VGT109" s="100"/>
      <c r="VGU109" s="99"/>
      <c r="VGV109" s="127"/>
      <c r="VGW109" s="128"/>
      <c r="VGX109" s="96"/>
      <c r="VGY109" s="129"/>
      <c r="VGZ109" s="100"/>
      <c r="VHA109" s="99"/>
      <c r="VHB109" s="100"/>
      <c r="VHC109" s="99"/>
      <c r="VHD109" s="127"/>
      <c r="VHE109" s="128"/>
      <c r="VHF109" s="96"/>
      <c r="VHG109" s="129"/>
      <c r="VHH109" s="100"/>
      <c r="VHI109" s="99"/>
      <c r="VHJ109" s="100"/>
      <c r="VHK109" s="99"/>
      <c r="VHL109" s="127"/>
      <c r="VHM109" s="128"/>
      <c r="VHN109" s="96"/>
      <c r="VHO109" s="129"/>
      <c r="VHP109" s="100"/>
      <c r="VHQ109" s="99"/>
      <c r="VHR109" s="100"/>
      <c r="VHS109" s="99"/>
      <c r="VHT109" s="127"/>
      <c r="VHU109" s="128"/>
      <c r="VHV109" s="96"/>
      <c r="VHW109" s="129"/>
      <c r="VHX109" s="100"/>
      <c r="VHY109" s="99"/>
      <c r="VHZ109" s="100"/>
      <c r="VIA109" s="99"/>
      <c r="VIB109" s="127"/>
      <c r="VIC109" s="128"/>
      <c r="VID109" s="96"/>
      <c r="VIE109" s="129"/>
      <c r="VIF109" s="100"/>
      <c r="VIG109" s="99"/>
      <c r="VIH109" s="100"/>
      <c r="VII109" s="99"/>
      <c r="VIJ109" s="127"/>
      <c r="VIK109" s="128"/>
      <c r="VIL109" s="96"/>
      <c r="VIM109" s="129"/>
      <c r="VIN109" s="100"/>
      <c r="VIO109" s="99"/>
      <c r="VIP109" s="100"/>
      <c r="VIQ109" s="99"/>
      <c r="VIR109" s="127"/>
      <c r="VIS109" s="128"/>
      <c r="VIT109" s="96"/>
      <c r="VIU109" s="129"/>
      <c r="VIV109" s="100"/>
      <c r="VIW109" s="99"/>
      <c r="VIX109" s="100"/>
      <c r="VIY109" s="99"/>
      <c r="VIZ109" s="127"/>
      <c r="VJA109" s="128"/>
      <c r="VJB109" s="96"/>
      <c r="VJC109" s="129"/>
      <c r="VJD109" s="100"/>
      <c r="VJE109" s="99"/>
      <c r="VJF109" s="100"/>
      <c r="VJG109" s="99"/>
      <c r="VJH109" s="127"/>
      <c r="VJI109" s="128"/>
      <c r="VJJ109" s="96"/>
      <c r="VJK109" s="129"/>
      <c r="VJL109" s="100"/>
      <c r="VJM109" s="99"/>
      <c r="VJN109" s="100"/>
      <c r="VJO109" s="99"/>
      <c r="VJP109" s="127"/>
      <c r="VJQ109" s="128"/>
      <c r="VJR109" s="96"/>
      <c r="VJS109" s="129"/>
      <c r="VJT109" s="100"/>
      <c r="VJU109" s="99"/>
      <c r="VJV109" s="100"/>
      <c r="VJW109" s="99"/>
      <c r="VJX109" s="127"/>
      <c r="VJY109" s="128"/>
      <c r="VJZ109" s="96"/>
      <c r="VKA109" s="129"/>
      <c r="VKB109" s="100"/>
      <c r="VKC109" s="99"/>
      <c r="VKD109" s="100"/>
      <c r="VKE109" s="99"/>
      <c r="VKF109" s="127"/>
      <c r="VKG109" s="128"/>
      <c r="VKH109" s="96"/>
      <c r="VKI109" s="129"/>
      <c r="VKJ109" s="100"/>
      <c r="VKK109" s="99"/>
      <c r="VKL109" s="100"/>
      <c r="VKM109" s="99"/>
      <c r="VKN109" s="127"/>
      <c r="VKO109" s="128"/>
      <c r="VKP109" s="96"/>
      <c r="VKQ109" s="129"/>
      <c r="VKR109" s="100"/>
      <c r="VKS109" s="99"/>
      <c r="VKT109" s="100"/>
      <c r="VKU109" s="99"/>
      <c r="VKV109" s="127"/>
      <c r="VKW109" s="128"/>
      <c r="VKX109" s="96"/>
      <c r="VKY109" s="129"/>
      <c r="VKZ109" s="100"/>
      <c r="VLA109" s="99"/>
      <c r="VLB109" s="100"/>
      <c r="VLC109" s="99"/>
      <c r="VLD109" s="127"/>
      <c r="VLE109" s="128"/>
      <c r="VLF109" s="96"/>
      <c r="VLG109" s="129"/>
      <c r="VLH109" s="100"/>
      <c r="VLI109" s="99"/>
      <c r="VLJ109" s="100"/>
      <c r="VLK109" s="99"/>
      <c r="VLL109" s="127"/>
      <c r="VLM109" s="128"/>
      <c r="VLN109" s="96"/>
      <c r="VLO109" s="129"/>
      <c r="VLP109" s="100"/>
      <c r="VLQ109" s="99"/>
      <c r="VLR109" s="100"/>
      <c r="VLS109" s="99"/>
      <c r="VLT109" s="127"/>
      <c r="VLU109" s="128"/>
      <c r="VLV109" s="96"/>
      <c r="VLW109" s="129"/>
      <c r="VLX109" s="100"/>
      <c r="VLY109" s="99"/>
      <c r="VLZ109" s="100"/>
      <c r="VMA109" s="99"/>
      <c r="VMB109" s="127"/>
      <c r="VMC109" s="128"/>
      <c r="VMD109" s="96"/>
      <c r="VME109" s="129"/>
      <c r="VMF109" s="100"/>
      <c r="VMG109" s="99"/>
      <c r="VMH109" s="100"/>
      <c r="VMI109" s="99"/>
      <c r="VMJ109" s="127"/>
      <c r="VMK109" s="128"/>
      <c r="VML109" s="96"/>
      <c r="VMM109" s="129"/>
      <c r="VMN109" s="100"/>
      <c r="VMO109" s="99"/>
      <c r="VMP109" s="100"/>
      <c r="VMQ109" s="99"/>
      <c r="VMR109" s="127"/>
      <c r="VMS109" s="128"/>
      <c r="VMT109" s="96"/>
      <c r="VMU109" s="129"/>
      <c r="VMV109" s="100"/>
      <c r="VMW109" s="99"/>
      <c r="VMX109" s="100"/>
      <c r="VMY109" s="99"/>
      <c r="VMZ109" s="127"/>
      <c r="VNA109" s="128"/>
      <c r="VNB109" s="96"/>
      <c r="VNC109" s="129"/>
      <c r="VND109" s="100"/>
      <c r="VNE109" s="99"/>
      <c r="VNF109" s="100"/>
      <c r="VNG109" s="99"/>
      <c r="VNH109" s="127"/>
      <c r="VNI109" s="128"/>
      <c r="VNJ109" s="96"/>
      <c r="VNK109" s="129"/>
      <c r="VNL109" s="100"/>
      <c r="VNM109" s="99"/>
      <c r="VNN109" s="100"/>
      <c r="VNO109" s="99"/>
      <c r="VNP109" s="127"/>
      <c r="VNQ109" s="128"/>
      <c r="VNR109" s="96"/>
      <c r="VNS109" s="129"/>
      <c r="VNT109" s="100"/>
      <c r="VNU109" s="99"/>
      <c r="VNV109" s="100"/>
      <c r="VNW109" s="99"/>
      <c r="VNX109" s="127"/>
      <c r="VNY109" s="128"/>
      <c r="VNZ109" s="96"/>
      <c r="VOA109" s="129"/>
      <c r="VOB109" s="100"/>
      <c r="VOC109" s="99"/>
      <c r="VOD109" s="100"/>
      <c r="VOE109" s="99"/>
      <c r="VOF109" s="127"/>
      <c r="VOG109" s="128"/>
      <c r="VOH109" s="96"/>
      <c r="VOI109" s="129"/>
      <c r="VOJ109" s="100"/>
      <c r="VOK109" s="99"/>
      <c r="VOL109" s="100"/>
      <c r="VOM109" s="99"/>
      <c r="VON109" s="127"/>
      <c r="VOO109" s="128"/>
      <c r="VOP109" s="96"/>
      <c r="VOQ109" s="129"/>
      <c r="VOR109" s="100"/>
      <c r="VOS109" s="99"/>
      <c r="VOT109" s="100"/>
      <c r="VOU109" s="99"/>
      <c r="VOV109" s="127"/>
      <c r="VOW109" s="128"/>
      <c r="VOX109" s="96"/>
      <c r="VOY109" s="129"/>
      <c r="VOZ109" s="100"/>
      <c r="VPA109" s="99"/>
      <c r="VPB109" s="100"/>
      <c r="VPC109" s="99"/>
      <c r="VPD109" s="127"/>
      <c r="VPE109" s="128"/>
      <c r="VPF109" s="96"/>
      <c r="VPG109" s="129"/>
      <c r="VPH109" s="100"/>
      <c r="VPI109" s="99"/>
      <c r="VPJ109" s="100"/>
      <c r="VPK109" s="99"/>
      <c r="VPL109" s="127"/>
      <c r="VPM109" s="128"/>
      <c r="VPN109" s="96"/>
      <c r="VPO109" s="129"/>
      <c r="VPP109" s="100"/>
      <c r="VPQ109" s="99"/>
      <c r="VPR109" s="100"/>
      <c r="VPS109" s="99"/>
      <c r="VPT109" s="127"/>
      <c r="VPU109" s="128"/>
      <c r="VPV109" s="96"/>
      <c r="VPW109" s="129"/>
      <c r="VPX109" s="100"/>
      <c r="VPY109" s="99"/>
      <c r="VPZ109" s="100"/>
      <c r="VQA109" s="99"/>
      <c r="VQB109" s="127"/>
      <c r="VQC109" s="128"/>
      <c r="VQD109" s="96"/>
      <c r="VQE109" s="129"/>
      <c r="VQF109" s="100"/>
      <c r="VQG109" s="99"/>
      <c r="VQH109" s="100"/>
      <c r="VQI109" s="99"/>
      <c r="VQJ109" s="127"/>
      <c r="VQK109" s="128"/>
      <c r="VQL109" s="96"/>
      <c r="VQM109" s="129"/>
      <c r="VQN109" s="100"/>
      <c r="VQO109" s="99"/>
      <c r="VQP109" s="100"/>
      <c r="VQQ109" s="99"/>
      <c r="VQR109" s="127"/>
      <c r="VQS109" s="128"/>
      <c r="VQT109" s="96"/>
      <c r="VQU109" s="129"/>
      <c r="VQV109" s="100"/>
      <c r="VQW109" s="99"/>
      <c r="VQX109" s="100"/>
      <c r="VQY109" s="99"/>
      <c r="VQZ109" s="127"/>
      <c r="VRA109" s="128"/>
      <c r="VRB109" s="96"/>
      <c r="VRC109" s="129"/>
      <c r="VRD109" s="100"/>
      <c r="VRE109" s="99"/>
      <c r="VRF109" s="100"/>
      <c r="VRG109" s="99"/>
      <c r="VRH109" s="127"/>
      <c r="VRI109" s="128"/>
      <c r="VRJ109" s="96"/>
      <c r="VRK109" s="129"/>
      <c r="VRL109" s="100"/>
      <c r="VRM109" s="99"/>
      <c r="VRN109" s="100"/>
      <c r="VRO109" s="99"/>
      <c r="VRP109" s="127"/>
      <c r="VRQ109" s="128"/>
      <c r="VRR109" s="96"/>
      <c r="VRS109" s="129"/>
      <c r="VRT109" s="100"/>
      <c r="VRU109" s="99"/>
      <c r="VRV109" s="100"/>
      <c r="VRW109" s="99"/>
      <c r="VRX109" s="127"/>
      <c r="VRY109" s="128"/>
      <c r="VRZ109" s="96"/>
      <c r="VSA109" s="129"/>
      <c r="VSB109" s="100"/>
      <c r="VSC109" s="99"/>
      <c r="VSD109" s="100"/>
      <c r="VSE109" s="99"/>
      <c r="VSF109" s="127"/>
      <c r="VSG109" s="128"/>
      <c r="VSH109" s="96"/>
      <c r="VSI109" s="129"/>
      <c r="VSJ109" s="100"/>
      <c r="VSK109" s="99"/>
      <c r="VSL109" s="100"/>
      <c r="VSM109" s="99"/>
      <c r="VSN109" s="127"/>
      <c r="VSO109" s="128"/>
      <c r="VSP109" s="96"/>
      <c r="VSQ109" s="129"/>
      <c r="VSR109" s="100"/>
      <c r="VSS109" s="99"/>
      <c r="VST109" s="100"/>
      <c r="VSU109" s="99"/>
      <c r="VSV109" s="127"/>
      <c r="VSW109" s="128"/>
      <c r="VSX109" s="96"/>
      <c r="VSY109" s="129"/>
      <c r="VSZ109" s="100"/>
      <c r="VTA109" s="99"/>
      <c r="VTB109" s="100"/>
      <c r="VTC109" s="99"/>
      <c r="VTD109" s="127"/>
      <c r="VTE109" s="128"/>
      <c r="VTF109" s="96"/>
      <c r="VTG109" s="129"/>
      <c r="VTH109" s="100"/>
      <c r="VTI109" s="99"/>
      <c r="VTJ109" s="100"/>
      <c r="VTK109" s="99"/>
      <c r="VTL109" s="127"/>
      <c r="VTM109" s="128"/>
      <c r="VTN109" s="96"/>
      <c r="VTO109" s="129"/>
      <c r="VTP109" s="100"/>
      <c r="VTQ109" s="99"/>
      <c r="VTR109" s="100"/>
      <c r="VTS109" s="99"/>
      <c r="VTT109" s="127"/>
      <c r="VTU109" s="128"/>
      <c r="VTV109" s="96"/>
      <c r="VTW109" s="129"/>
      <c r="VTX109" s="100"/>
      <c r="VTY109" s="99"/>
      <c r="VTZ109" s="100"/>
      <c r="VUA109" s="99"/>
      <c r="VUB109" s="127"/>
      <c r="VUC109" s="128"/>
      <c r="VUD109" s="96"/>
      <c r="VUE109" s="129"/>
      <c r="VUF109" s="100"/>
      <c r="VUG109" s="99"/>
      <c r="VUH109" s="100"/>
      <c r="VUI109" s="99"/>
      <c r="VUJ109" s="127"/>
      <c r="VUK109" s="128"/>
      <c r="VUL109" s="96"/>
      <c r="VUM109" s="129"/>
      <c r="VUN109" s="100"/>
      <c r="VUO109" s="99"/>
      <c r="VUP109" s="100"/>
      <c r="VUQ109" s="99"/>
      <c r="VUR109" s="127"/>
      <c r="VUS109" s="128"/>
      <c r="VUT109" s="96"/>
      <c r="VUU109" s="129"/>
      <c r="VUV109" s="100"/>
      <c r="VUW109" s="99"/>
      <c r="VUX109" s="100"/>
      <c r="VUY109" s="99"/>
      <c r="VUZ109" s="127"/>
      <c r="VVA109" s="128"/>
      <c r="VVB109" s="96"/>
      <c r="VVC109" s="129"/>
      <c r="VVD109" s="100"/>
      <c r="VVE109" s="99"/>
      <c r="VVF109" s="100"/>
      <c r="VVG109" s="99"/>
      <c r="VVH109" s="127"/>
      <c r="VVI109" s="128"/>
      <c r="VVJ109" s="96"/>
      <c r="VVK109" s="129"/>
      <c r="VVL109" s="100"/>
      <c r="VVM109" s="99"/>
      <c r="VVN109" s="100"/>
      <c r="VVO109" s="99"/>
      <c r="VVP109" s="127"/>
      <c r="VVQ109" s="128"/>
      <c r="VVR109" s="96"/>
      <c r="VVS109" s="129"/>
      <c r="VVT109" s="100"/>
      <c r="VVU109" s="99"/>
      <c r="VVV109" s="100"/>
      <c r="VVW109" s="99"/>
      <c r="VVX109" s="127"/>
      <c r="VVY109" s="128"/>
      <c r="VVZ109" s="96"/>
      <c r="VWA109" s="129"/>
      <c r="VWB109" s="100"/>
      <c r="VWC109" s="99"/>
      <c r="VWD109" s="100"/>
      <c r="VWE109" s="99"/>
      <c r="VWF109" s="127"/>
      <c r="VWG109" s="128"/>
      <c r="VWH109" s="96"/>
      <c r="VWI109" s="129"/>
      <c r="VWJ109" s="100"/>
      <c r="VWK109" s="99"/>
      <c r="VWL109" s="100"/>
      <c r="VWM109" s="99"/>
      <c r="VWN109" s="127"/>
      <c r="VWO109" s="128"/>
      <c r="VWP109" s="96"/>
      <c r="VWQ109" s="129"/>
      <c r="VWR109" s="100"/>
      <c r="VWS109" s="99"/>
      <c r="VWT109" s="100"/>
      <c r="VWU109" s="99"/>
      <c r="VWV109" s="127"/>
      <c r="VWW109" s="128"/>
      <c r="VWX109" s="96"/>
      <c r="VWY109" s="129"/>
      <c r="VWZ109" s="100"/>
      <c r="VXA109" s="99"/>
      <c r="VXB109" s="100"/>
      <c r="VXC109" s="99"/>
      <c r="VXD109" s="127"/>
      <c r="VXE109" s="128"/>
      <c r="VXF109" s="96"/>
      <c r="VXG109" s="129"/>
      <c r="VXH109" s="100"/>
      <c r="VXI109" s="99"/>
      <c r="VXJ109" s="100"/>
      <c r="VXK109" s="99"/>
      <c r="VXL109" s="127"/>
      <c r="VXM109" s="128"/>
      <c r="VXN109" s="96"/>
      <c r="VXO109" s="129"/>
      <c r="VXP109" s="100"/>
      <c r="VXQ109" s="99"/>
      <c r="VXR109" s="100"/>
      <c r="VXS109" s="99"/>
      <c r="VXT109" s="127"/>
      <c r="VXU109" s="128"/>
      <c r="VXV109" s="96"/>
      <c r="VXW109" s="129"/>
      <c r="VXX109" s="100"/>
      <c r="VXY109" s="99"/>
      <c r="VXZ109" s="100"/>
      <c r="VYA109" s="99"/>
      <c r="VYB109" s="127"/>
      <c r="VYC109" s="128"/>
      <c r="VYD109" s="96"/>
      <c r="VYE109" s="129"/>
      <c r="VYF109" s="100"/>
      <c r="VYG109" s="99"/>
      <c r="VYH109" s="100"/>
      <c r="VYI109" s="99"/>
      <c r="VYJ109" s="127"/>
      <c r="VYK109" s="128"/>
      <c r="VYL109" s="96"/>
      <c r="VYM109" s="129"/>
      <c r="VYN109" s="100"/>
      <c r="VYO109" s="99"/>
      <c r="VYP109" s="100"/>
      <c r="VYQ109" s="99"/>
      <c r="VYR109" s="127"/>
      <c r="VYS109" s="128"/>
      <c r="VYT109" s="96"/>
      <c r="VYU109" s="129"/>
      <c r="VYV109" s="100"/>
      <c r="VYW109" s="99"/>
      <c r="VYX109" s="100"/>
      <c r="VYY109" s="99"/>
      <c r="VYZ109" s="127"/>
      <c r="VZA109" s="128"/>
      <c r="VZB109" s="96"/>
      <c r="VZC109" s="129"/>
      <c r="VZD109" s="100"/>
      <c r="VZE109" s="99"/>
      <c r="VZF109" s="100"/>
      <c r="VZG109" s="99"/>
      <c r="VZH109" s="127"/>
      <c r="VZI109" s="128"/>
      <c r="VZJ109" s="96"/>
      <c r="VZK109" s="129"/>
      <c r="VZL109" s="100"/>
      <c r="VZM109" s="99"/>
      <c r="VZN109" s="100"/>
      <c r="VZO109" s="99"/>
      <c r="VZP109" s="127"/>
      <c r="VZQ109" s="128"/>
      <c r="VZR109" s="96"/>
      <c r="VZS109" s="129"/>
      <c r="VZT109" s="100"/>
      <c r="VZU109" s="99"/>
      <c r="VZV109" s="100"/>
      <c r="VZW109" s="99"/>
      <c r="VZX109" s="127"/>
      <c r="VZY109" s="128"/>
      <c r="VZZ109" s="96"/>
      <c r="WAA109" s="129"/>
      <c r="WAB109" s="100"/>
      <c r="WAC109" s="99"/>
      <c r="WAD109" s="100"/>
      <c r="WAE109" s="99"/>
      <c r="WAF109" s="127"/>
      <c r="WAG109" s="128"/>
      <c r="WAH109" s="96"/>
      <c r="WAI109" s="129"/>
      <c r="WAJ109" s="100"/>
      <c r="WAK109" s="99"/>
      <c r="WAL109" s="100"/>
      <c r="WAM109" s="99"/>
      <c r="WAN109" s="127"/>
      <c r="WAO109" s="128"/>
      <c r="WAP109" s="96"/>
      <c r="WAQ109" s="129"/>
      <c r="WAR109" s="100"/>
      <c r="WAS109" s="99"/>
      <c r="WAT109" s="100"/>
      <c r="WAU109" s="99"/>
      <c r="WAV109" s="127"/>
      <c r="WAW109" s="128"/>
      <c r="WAX109" s="96"/>
      <c r="WAY109" s="129"/>
      <c r="WAZ109" s="100"/>
      <c r="WBA109" s="99"/>
      <c r="WBB109" s="100"/>
      <c r="WBC109" s="99"/>
      <c r="WBD109" s="127"/>
      <c r="WBE109" s="128"/>
      <c r="WBF109" s="96"/>
      <c r="WBG109" s="129"/>
      <c r="WBH109" s="100"/>
      <c r="WBI109" s="99"/>
      <c r="WBJ109" s="100"/>
      <c r="WBK109" s="99"/>
      <c r="WBL109" s="127"/>
      <c r="WBM109" s="128"/>
      <c r="WBN109" s="96"/>
      <c r="WBO109" s="129"/>
      <c r="WBP109" s="100"/>
      <c r="WBQ109" s="99"/>
      <c r="WBR109" s="100"/>
      <c r="WBS109" s="99"/>
      <c r="WBT109" s="127"/>
      <c r="WBU109" s="128"/>
      <c r="WBV109" s="96"/>
      <c r="WBW109" s="129"/>
      <c r="WBX109" s="100"/>
      <c r="WBY109" s="99"/>
      <c r="WBZ109" s="100"/>
      <c r="WCA109" s="99"/>
      <c r="WCB109" s="127"/>
      <c r="WCC109" s="128"/>
      <c r="WCD109" s="96"/>
      <c r="WCE109" s="129"/>
      <c r="WCF109" s="100"/>
      <c r="WCG109" s="99"/>
      <c r="WCH109" s="100"/>
      <c r="WCI109" s="99"/>
      <c r="WCJ109" s="127"/>
      <c r="WCK109" s="128"/>
      <c r="WCL109" s="96"/>
      <c r="WCM109" s="129"/>
      <c r="WCN109" s="100"/>
      <c r="WCO109" s="99"/>
      <c r="WCP109" s="100"/>
      <c r="WCQ109" s="99"/>
      <c r="WCR109" s="127"/>
      <c r="WCS109" s="128"/>
      <c r="WCT109" s="96"/>
      <c r="WCU109" s="129"/>
      <c r="WCV109" s="100"/>
      <c r="WCW109" s="99"/>
      <c r="WCX109" s="100"/>
      <c r="WCY109" s="99"/>
      <c r="WCZ109" s="127"/>
      <c r="WDA109" s="128"/>
      <c r="WDB109" s="96"/>
      <c r="WDC109" s="129"/>
      <c r="WDD109" s="100"/>
      <c r="WDE109" s="99"/>
      <c r="WDF109" s="100"/>
      <c r="WDG109" s="99"/>
      <c r="WDH109" s="127"/>
      <c r="WDI109" s="128"/>
      <c r="WDJ109" s="96"/>
      <c r="WDK109" s="129"/>
      <c r="WDL109" s="100"/>
      <c r="WDM109" s="99"/>
      <c r="WDN109" s="100"/>
      <c r="WDO109" s="99"/>
      <c r="WDP109" s="127"/>
      <c r="WDQ109" s="128"/>
      <c r="WDR109" s="96"/>
      <c r="WDS109" s="129"/>
      <c r="WDT109" s="100"/>
      <c r="WDU109" s="99"/>
      <c r="WDV109" s="100"/>
      <c r="WDW109" s="99"/>
      <c r="WDX109" s="127"/>
      <c r="WDY109" s="128"/>
      <c r="WDZ109" s="96"/>
      <c r="WEA109" s="129"/>
      <c r="WEB109" s="100"/>
      <c r="WEC109" s="99"/>
      <c r="WED109" s="100"/>
      <c r="WEE109" s="99"/>
      <c r="WEF109" s="127"/>
      <c r="WEG109" s="128"/>
      <c r="WEH109" s="96"/>
      <c r="WEI109" s="129"/>
      <c r="WEJ109" s="100"/>
      <c r="WEK109" s="99"/>
      <c r="WEL109" s="100"/>
      <c r="WEM109" s="99"/>
      <c r="WEN109" s="127"/>
      <c r="WEO109" s="128"/>
      <c r="WEP109" s="96"/>
      <c r="WEQ109" s="129"/>
      <c r="WER109" s="100"/>
      <c r="WES109" s="99"/>
      <c r="WET109" s="100"/>
      <c r="WEU109" s="99"/>
      <c r="WEV109" s="127"/>
      <c r="WEW109" s="128"/>
      <c r="WEX109" s="96"/>
      <c r="WEY109" s="129"/>
      <c r="WEZ109" s="100"/>
      <c r="WFA109" s="99"/>
      <c r="WFB109" s="100"/>
      <c r="WFC109" s="99"/>
      <c r="WFD109" s="127"/>
      <c r="WFE109" s="128"/>
      <c r="WFF109" s="96"/>
      <c r="WFG109" s="129"/>
      <c r="WFH109" s="100"/>
      <c r="WFI109" s="99"/>
      <c r="WFJ109" s="100"/>
      <c r="WFK109" s="99"/>
      <c r="WFL109" s="127"/>
      <c r="WFM109" s="128"/>
      <c r="WFN109" s="96"/>
      <c r="WFO109" s="129"/>
      <c r="WFP109" s="100"/>
      <c r="WFQ109" s="99"/>
      <c r="WFR109" s="100"/>
      <c r="WFS109" s="99"/>
      <c r="WFT109" s="127"/>
      <c r="WFU109" s="128"/>
      <c r="WFV109" s="96"/>
      <c r="WFW109" s="129"/>
      <c r="WFX109" s="100"/>
      <c r="WFY109" s="99"/>
      <c r="WFZ109" s="100"/>
      <c r="WGA109" s="99"/>
      <c r="WGB109" s="127"/>
      <c r="WGC109" s="128"/>
      <c r="WGD109" s="96"/>
      <c r="WGE109" s="129"/>
      <c r="WGF109" s="100"/>
      <c r="WGG109" s="99"/>
      <c r="WGH109" s="100"/>
      <c r="WGI109" s="99"/>
      <c r="WGJ109" s="127"/>
      <c r="WGK109" s="128"/>
      <c r="WGL109" s="96"/>
      <c r="WGM109" s="129"/>
      <c r="WGN109" s="100"/>
      <c r="WGO109" s="99"/>
      <c r="WGP109" s="100"/>
      <c r="WGQ109" s="99"/>
      <c r="WGR109" s="127"/>
      <c r="WGS109" s="128"/>
      <c r="WGT109" s="96"/>
      <c r="WGU109" s="129"/>
      <c r="WGV109" s="100"/>
      <c r="WGW109" s="99"/>
      <c r="WGX109" s="100"/>
      <c r="WGY109" s="99"/>
      <c r="WGZ109" s="127"/>
      <c r="WHA109" s="128"/>
      <c r="WHB109" s="96"/>
      <c r="WHC109" s="129"/>
      <c r="WHD109" s="100"/>
      <c r="WHE109" s="99"/>
      <c r="WHF109" s="100"/>
      <c r="WHG109" s="99"/>
      <c r="WHH109" s="127"/>
      <c r="WHI109" s="128"/>
      <c r="WHJ109" s="96"/>
      <c r="WHK109" s="129"/>
      <c r="WHL109" s="100"/>
      <c r="WHM109" s="99"/>
      <c r="WHN109" s="100"/>
      <c r="WHO109" s="99"/>
      <c r="WHP109" s="127"/>
      <c r="WHQ109" s="128"/>
      <c r="WHR109" s="96"/>
      <c r="WHS109" s="129"/>
      <c r="WHT109" s="100"/>
      <c r="WHU109" s="99"/>
      <c r="WHV109" s="100"/>
      <c r="WHW109" s="99"/>
      <c r="WHX109" s="127"/>
      <c r="WHY109" s="128"/>
      <c r="WHZ109" s="96"/>
      <c r="WIA109" s="129"/>
      <c r="WIB109" s="100"/>
      <c r="WIC109" s="99"/>
      <c r="WID109" s="100"/>
      <c r="WIE109" s="99"/>
      <c r="WIF109" s="127"/>
      <c r="WIG109" s="128"/>
      <c r="WIH109" s="96"/>
      <c r="WII109" s="129"/>
      <c r="WIJ109" s="100"/>
      <c r="WIK109" s="99"/>
      <c r="WIL109" s="100"/>
      <c r="WIM109" s="99"/>
      <c r="WIN109" s="127"/>
      <c r="WIO109" s="128"/>
      <c r="WIP109" s="96"/>
      <c r="WIQ109" s="129"/>
      <c r="WIR109" s="100"/>
      <c r="WIS109" s="99"/>
      <c r="WIT109" s="100"/>
      <c r="WIU109" s="99"/>
      <c r="WIV109" s="127"/>
      <c r="WIW109" s="128"/>
      <c r="WIX109" s="96"/>
      <c r="WIY109" s="129"/>
      <c r="WIZ109" s="100"/>
      <c r="WJA109" s="99"/>
      <c r="WJB109" s="100"/>
      <c r="WJC109" s="99"/>
      <c r="WJD109" s="127"/>
      <c r="WJE109" s="128"/>
      <c r="WJF109" s="96"/>
      <c r="WJG109" s="129"/>
      <c r="WJH109" s="100"/>
      <c r="WJI109" s="99"/>
      <c r="WJJ109" s="100"/>
      <c r="WJK109" s="99"/>
      <c r="WJL109" s="127"/>
      <c r="WJM109" s="128"/>
      <c r="WJN109" s="96"/>
      <c r="WJO109" s="129"/>
      <c r="WJP109" s="100"/>
      <c r="WJQ109" s="99"/>
      <c r="WJR109" s="100"/>
      <c r="WJS109" s="99"/>
      <c r="WJT109" s="127"/>
      <c r="WJU109" s="128"/>
      <c r="WJV109" s="96"/>
      <c r="WJW109" s="129"/>
      <c r="WJX109" s="100"/>
      <c r="WJY109" s="99"/>
      <c r="WJZ109" s="100"/>
      <c r="WKA109" s="99"/>
      <c r="WKB109" s="127"/>
      <c r="WKC109" s="128"/>
      <c r="WKD109" s="96"/>
      <c r="WKE109" s="129"/>
      <c r="WKF109" s="100"/>
      <c r="WKG109" s="99"/>
      <c r="WKH109" s="100"/>
      <c r="WKI109" s="99"/>
      <c r="WKJ109" s="127"/>
      <c r="WKK109" s="128"/>
      <c r="WKL109" s="96"/>
      <c r="WKM109" s="129"/>
      <c r="WKN109" s="100"/>
      <c r="WKO109" s="99"/>
      <c r="WKP109" s="100"/>
      <c r="WKQ109" s="99"/>
      <c r="WKR109" s="127"/>
      <c r="WKS109" s="128"/>
      <c r="WKT109" s="96"/>
      <c r="WKU109" s="129"/>
      <c r="WKV109" s="100"/>
      <c r="WKW109" s="99"/>
      <c r="WKX109" s="100"/>
      <c r="WKY109" s="99"/>
      <c r="WKZ109" s="127"/>
      <c r="WLA109" s="128"/>
      <c r="WLB109" s="96"/>
      <c r="WLC109" s="129"/>
      <c r="WLD109" s="100"/>
      <c r="WLE109" s="99"/>
      <c r="WLF109" s="100"/>
      <c r="WLG109" s="99"/>
      <c r="WLH109" s="127"/>
      <c r="WLI109" s="128"/>
      <c r="WLJ109" s="96"/>
      <c r="WLK109" s="129"/>
      <c r="WLL109" s="100"/>
      <c r="WLM109" s="99"/>
      <c r="WLN109" s="100"/>
      <c r="WLO109" s="99"/>
      <c r="WLP109" s="127"/>
      <c r="WLQ109" s="128"/>
      <c r="WLR109" s="96"/>
      <c r="WLS109" s="129"/>
      <c r="WLT109" s="100"/>
      <c r="WLU109" s="99"/>
      <c r="WLV109" s="100"/>
      <c r="WLW109" s="99"/>
      <c r="WLX109" s="127"/>
      <c r="WLY109" s="128"/>
      <c r="WLZ109" s="96"/>
      <c r="WMA109" s="129"/>
      <c r="WMB109" s="100"/>
      <c r="WMC109" s="99"/>
      <c r="WMD109" s="100"/>
      <c r="WME109" s="99"/>
      <c r="WMF109" s="127"/>
      <c r="WMG109" s="128"/>
      <c r="WMH109" s="96"/>
      <c r="WMI109" s="129"/>
      <c r="WMJ109" s="100"/>
      <c r="WMK109" s="99"/>
      <c r="WML109" s="100"/>
      <c r="WMM109" s="99"/>
      <c r="WMN109" s="127"/>
      <c r="WMO109" s="128"/>
      <c r="WMP109" s="96"/>
      <c r="WMQ109" s="129"/>
      <c r="WMR109" s="100"/>
      <c r="WMS109" s="99"/>
      <c r="WMT109" s="100"/>
      <c r="WMU109" s="99"/>
      <c r="WMV109" s="127"/>
      <c r="WMW109" s="128"/>
      <c r="WMX109" s="96"/>
      <c r="WMY109" s="129"/>
      <c r="WMZ109" s="100"/>
      <c r="WNA109" s="99"/>
      <c r="WNB109" s="100"/>
      <c r="WNC109" s="99"/>
      <c r="WND109" s="127"/>
      <c r="WNE109" s="128"/>
      <c r="WNF109" s="96"/>
      <c r="WNG109" s="129"/>
      <c r="WNH109" s="100"/>
      <c r="WNI109" s="99"/>
      <c r="WNJ109" s="100"/>
      <c r="WNK109" s="99"/>
      <c r="WNL109" s="127"/>
      <c r="WNM109" s="128"/>
      <c r="WNN109" s="96"/>
      <c r="WNO109" s="129"/>
      <c r="WNP109" s="100"/>
      <c r="WNQ109" s="99"/>
      <c r="WNR109" s="100"/>
      <c r="WNS109" s="99"/>
      <c r="WNT109" s="127"/>
      <c r="WNU109" s="128"/>
      <c r="WNV109" s="96"/>
      <c r="WNW109" s="129"/>
      <c r="WNX109" s="100"/>
      <c r="WNY109" s="99"/>
      <c r="WNZ109" s="100"/>
      <c r="WOA109" s="99"/>
      <c r="WOB109" s="127"/>
      <c r="WOC109" s="128"/>
      <c r="WOD109" s="96"/>
      <c r="WOE109" s="129"/>
      <c r="WOF109" s="100"/>
      <c r="WOG109" s="99"/>
      <c r="WOH109" s="100"/>
      <c r="WOI109" s="99"/>
      <c r="WOJ109" s="127"/>
      <c r="WOK109" s="128"/>
      <c r="WOL109" s="96"/>
      <c r="WOM109" s="129"/>
      <c r="WON109" s="100"/>
      <c r="WOO109" s="99"/>
      <c r="WOP109" s="100"/>
      <c r="WOQ109" s="99"/>
      <c r="WOR109" s="127"/>
      <c r="WOS109" s="128"/>
      <c r="WOT109" s="96"/>
      <c r="WOU109" s="129"/>
      <c r="WOV109" s="100"/>
      <c r="WOW109" s="99"/>
      <c r="WOX109" s="100"/>
      <c r="WOY109" s="99"/>
      <c r="WOZ109" s="127"/>
      <c r="WPA109" s="128"/>
      <c r="WPB109" s="96"/>
      <c r="WPC109" s="129"/>
      <c r="WPD109" s="100"/>
      <c r="WPE109" s="99"/>
      <c r="WPF109" s="100"/>
      <c r="WPG109" s="99"/>
      <c r="WPH109" s="127"/>
      <c r="WPI109" s="128"/>
      <c r="WPJ109" s="96"/>
      <c r="WPK109" s="129"/>
      <c r="WPL109" s="100"/>
      <c r="WPM109" s="99"/>
      <c r="WPN109" s="100"/>
      <c r="WPO109" s="99"/>
      <c r="WPP109" s="127"/>
      <c r="WPQ109" s="128"/>
      <c r="WPR109" s="96"/>
      <c r="WPS109" s="129"/>
      <c r="WPT109" s="100"/>
      <c r="WPU109" s="99"/>
      <c r="WPV109" s="100"/>
      <c r="WPW109" s="99"/>
      <c r="WPX109" s="127"/>
      <c r="WPY109" s="128"/>
      <c r="WPZ109" s="96"/>
      <c r="WQA109" s="129"/>
      <c r="WQB109" s="100"/>
      <c r="WQC109" s="99"/>
      <c r="WQD109" s="100"/>
      <c r="WQE109" s="99"/>
      <c r="WQF109" s="127"/>
      <c r="WQG109" s="128"/>
      <c r="WQH109" s="96"/>
      <c r="WQI109" s="129"/>
      <c r="WQJ109" s="100"/>
      <c r="WQK109" s="99"/>
      <c r="WQL109" s="100"/>
      <c r="WQM109" s="99"/>
      <c r="WQN109" s="127"/>
      <c r="WQO109" s="128"/>
      <c r="WQP109" s="96"/>
      <c r="WQQ109" s="129"/>
      <c r="WQR109" s="100"/>
      <c r="WQS109" s="99"/>
      <c r="WQT109" s="100"/>
      <c r="WQU109" s="99"/>
      <c r="WQV109" s="127"/>
      <c r="WQW109" s="128"/>
      <c r="WQX109" s="96"/>
      <c r="WQY109" s="129"/>
      <c r="WQZ109" s="100"/>
      <c r="WRA109" s="99"/>
      <c r="WRB109" s="100"/>
      <c r="WRC109" s="99"/>
      <c r="WRD109" s="127"/>
      <c r="WRE109" s="128"/>
      <c r="WRF109" s="96"/>
      <c r="WRG109" s="129"/>
      <c r="WRH109" s="100"/>
      <c r="WRI109" s="99"/>
      <c r="WRJ109" s="100"/>
      <c r="WRK109" s="99"/>
      <c r="WRL109" s="127"/>
      <c r="WRM109" s="128"/>
      <c r="WRN109" s="96"/>
      <c r="WRO109" s="129"/>
      <c r="WRP109" s="100"/>
      <c r="WRQ109" s="99"/>
      <c r="WRR109" s="100"/>
      <c r="WRS109" s="99"/>
      <c r="WRT109" s="127"/>
      <c r="WRU109" s="128"/>
      <c r="WRV109" s="96"/>
      <c r="WRW109" s="129"/>
      <c r="WRX109" s="100"/>
      <c r="WRY109" s="99"/>
      <c r="WRZ109" s="100"/>
      <c r="WSA109" s="99"/>
      <c r="WSB109" s="127"/>
      <c r="WSC109" s="128"/>
      <c r="WSD109" s="96"/>
      <c r="WSE109" s="129"/>
      <c r="WSF109" s="100"/>
      <c r="WSG109" s="99"/>
      <c r="WSH109" s="100"/>
      <c r="WSI109" s="99"/>
      <c r="WSJ109" s="127"/>
      <c r="WSK109" s="128"/>
      <c r="WSL109" s="96"/>
      <c r="WSM109" s="129"/>
      <c r="WSN109" s="100"/>
      <c r="WSO109" s="99"/>
      <c r="WSP109" s="100"/>
      <c r="WSQ109" s="99"/>
      <c r="WSR109" s="127"/>
      <c r="WSS109" s="128"/>
      <c r="WST109" s="96"/>
      <c r="WSU109" s="129"/>
      <c r="WSV109" s="100"/>
      <c r="WSW109" s="99"/>
      <c r="WSX109" s="100"/>
      <c r="WSY109" s="99"/>
      <c r="WSZ109" s="127"/>
      <c r="WTA109" s="128"/>
      <c r="WTB109" s="96"/>
      <c r="WTC109" s="129"/>
      <c r="WTD109" s="100"/>
      <c r="WTE109" s="99"/>
      <c r="WTF109" s="100"/>
      <c r="WTG109" s="99"/>
      <c r="WTH109" s="127"/>
      <c r="WTI109" s="128"/>
      <c r="WTJ109" s="96"/>
      <c r="WTK109" s="129"/>
      <c r="WTL109" s="100"/>
      <c r="WTM109" s="99"/>
      <c r="WTN109" s="100"/>
      <c r="WTO109" s="99"/>
      <c r="WTP109" s="127"/>
      <c r="WTQ109" s="128"/>
      <c r="WTR109" s="96"/>
      <c r="WTS109" s="129"/>
      <c r="WTT109" s="100"/>
      <c r="WTU109" s="99"/>
      <c r="WTV109" s="100"/>
      <c r="WTW109" s="99"/>
      <c r="WTX109" s="127"/>
      <c r="WTY109" s="128"/>
      <c r="WTZ109" s="96"/>
      <c r="WUA109" s="129"/>
      <c r="WUB109" s="100"/>
      <c r="WUC109" s="99"/>
      <c r="WUD109" s="100"/>
      <c r="WUE109" s="99"/>
      <c r="WUF109" s="127"/>
      <c r="WUG109" s="128"/>
      <c r="WUH109" s="96"/>
      <c r="WUI109" s="129"/>
      <c r="WUJ109" s="100"/>
      <c r="WUK109" s="99"/>
      <c r="WUL109" s="100"/>
      <c r="WUM109" s="99"/>
      <c r="WUN109" s="127"/>
      <c r="WUO109" s="128"/>
      <c r="WUP109" s="96"/>
      <c r="WUQ109" s="129"/>
      <c r="WUR109" s="100"/>
      <c r="WUS109" s="99"/>
      <c r="WUT109" s="100"/>
      <c r="WUU109" s="99"/>
      <c r="WUV109" s="127"/>
      <c r="WUW109" s="128"/>
      <c r="WUX109" s="96"/>
      <c r="WUY109" s="129"/>
      <c r="WUZ109" s="100"/>
      <c r="WVA109" s="99"/>
      <c r="WVB109" s="100"/>
      <c r="WVC109" s="99"/>
      <c r="WVD109" s="127"/>
      <c r="WVE109" s="128"/>
      <c r="WVF109" s="96"/>
      <c r="WVG109" s="129"/>
      <c r="WVH109" s="100"/>
      <c r="WVI109" s="99"/>
      <c r="WVJ109" s="100"/>
      <c r="WVK109" s="99"/>
      <c r="WVL109" s="127"/>
      <c r="WVM109" s="128"/>
      <c r="WVN109" s="96"/>
      <c r="WVO109" s="129"/>
      <c r="WVP109" s="100"/>
      <c r="WVQ109" s="99"/>
      <c r="WVR109" s="100"/>
      <c r="WVS109" s="99"/>
      <c r="WVT109" s="127"/>
      <c r="WVU109" s="128"/>
      <c r="WVV109" s="96"/>
      <c r="WVW109" s="129"/>
      <c r="WVX109" s="100"/>
      <c r="WVY109" s="99"/>
      <c r="WVZ109" s="100"/>
      <c r="WWA109" s="99"/>
      <c r="WWB109" s="127"/>
      <c r="WWC109" s="128"/>
      <c r="WWD109" s="96"/>
      <c r="WWE109" s="129"/>
      <c r="WWF109" s="100"/>
      <c r="WWG109" s="99"/>
      <c r="WWH109" s="100"/>
      <c r="WWI109" s="99"/>
      <c r="WWJ109" s="127"/>
      <c r="WWK109" s="128"/>
      <c r="WWL109" s="96"/>
      <c r="WWM109" s="129"/>
      <c r="WWN109" s="100"/>
      <c r="WWO109" s="99"/>
      <c r="WWP109" s="100"/>
      <c r="WWQ109" s="99"/>
      <c r="WWR109" s="127"/>
      <c r="WWS109" s="128"/>
      <c r="WWT109" s="96"/>
      <c r="WWU109" s="129"/>
      <c r="WWV109" s="100"/>
      <c r="WWW109" s="99"/>
      <c r="WWX109" s="100"/>
      <c r="WWY109" s="99"/>
      <c r="WWZ109" s="127"/>
      <c r="WXA109" s="128"/>
      <c r="WXB109" s="96"/>
      <c r="WXC109" s="129"/>
      <c r="WXD109" s="100"/>
      <c r="WXE109" s="99"/>
      <c r="WXF109" s="100"/>
      <c r="WXG109" s="99"/>
      <c r="WXH109" s="127"/>
      <c r="WXI109" s="128"/>
      <c r="WXJ109" s="96"/>
      <c r="WXK109" s="129"/>
      <c r="WXL109" s="100"/>
      <c r="WXM109" s="99"/>
      <c r="WXN109" s="100"/>
      <c r="WXO109" s="99"/>
      <c r="WXP109" s="127"/>
      <c r="WXQ109" s="128"/>
      <c r="WXR109" s="96"/>
      <c r="WXS109" s="129"/>
      <c r="WXT109" s="100"/>
      <c r="WXU109" s="99"/>
      <c r="WXV109" s="100"/>
      <c r="WXW109" s="99"/>
      <c r="WXX109" s="127"/>
      <c r="WXY109" s="128"/>
      <c r="WXZ109" s="96"/>
      <c r="WYA109" s="129"/>
      <c r="WYB109" s="100"/>
      <c r="WYC109" s="99"/>
      <c r="WYD109" s="100"/>
      <c r="WYE109" s="99"/>
      <c r="WYF109" s="127"/>
      <c r="WYG109" s="128"/>
      <c r="WYH109" s="96"/>
      <c r="WYI109" s="129"/>
      <c r="WYJ109" s="100"/>
      <c r="WYK109" s="99"/>
      <c r="WYL109" s="100"/>
      <c r="WYM109" s="99"/>
      <c r="WYN109" s="127"/>
      <c r="WYO109" s="128"/>
      <c r="WYP109" s="96"/>
      <c r="WYQ109" s="129"/>
      <c r="WYR109" s="100"/>
      <c r="WYS109" s="99"/>
      <c r="WYT109" s="100"/>
      <c r="WYU109" s="99"/>
      <c r="WYV109" s="127"/>
      <c r="WYW109" s="128"/>
      <c r="WYX109" s="96"/>
      <c r="WYY109" s="129"/>
      <c r="WYZ109" s="100"/>
      <c r="WZA109" s="99"/>
      <c r="WZB109" s="100"/>
      <c r="WZC109" s="99"/>
      <c r="WZD109" s="127"/>
      <c r="WZE109" s="128"/>
      <c r="WZF109" s="96"/>
      <c r="WZG109" s="129"/>
      <c r="WZH109" s="100"/>
      <c r="WZI109" s="99"/>
      <c r="WZJ109" s="100"/>
      <c r="WZK109" s="99"/>
      <c r="WZL109" s="127"/>
      <c r="WZM109" s="128"/>
      <c r="WZN109" s="96"/>
      <c r="WZO109" s="129"/>
      <c r="WZP109" s="100"/>
      <c r="WZQ109" s="99"/>
      <c r="WZR109" s="100"/>
      <c r="WZS109" s="99"/>
      <c r="WZT109" s="127"/>
      <c r="WZU109" s="128"/>
      <c r="WZV109" s="96"/>
      <c r="WZW109" s="129"/>
      <c r="WZX109" s="100"/>
      <c r="WZY109" s="99"/>
      <c r="WZZ109" s="100"/>
      <c r="XAA109" s="99"/>
      <c r="XAB109" s="127"/>
      <c r="XAC109" s="128"/>
      <c r="XAD109" s="96"/>
      <c r="XAE109" s="129"/>
      <c r="XAF109" s="100"/>
      <c r="XAG109" s="99"/>
      <c r="XAH109" s="100"/>
      <c r="XAI109" s="99"/>
      <c r="XAJ109" s="127"/>
      <c r="XAK109" s="128"/>
      <c r="XAL109" s="96"/>
      <c r="XAM109" s="129"/>
      <c r="XAN109" s="100"/>
      <c r="XAO109" s="99"/>
      <c r="XAP109" s="100"/>
      <c r="XAQ109" s="99"/>
      <c r="XAR109" s="127"/>
      <c r="XAS109" s="128"/>
      <c r="XAT109" s="96"/>
      <c r="XAU109" s="129"/>
      <c r="XAV109" s="100"/>
      <c r="XAW109" s="99"/>
      <c r="XAX109" s="100"/>
      <c r="XAY109" s="99"/>
      <c r="XAZ109" s="127"/>
      <c r="XBA109" s="128"/>
      <c r="XBB109" s="96"/>
      <c r="XBC109" s="129"/>
      <c r="XBD109" s="100"/>
      <c r="XBE109" s="99"/>
      <c r="XBF109" s="100"/>
      <c r="XBG109" s="99"/>
      <c r="XBH109" s="127"/>
      <c r="XBI109" s="128"/>
      <c r="XBJ109" s="96"/>
      <c r="XBK109" s="129"/>
      <c r="XBL109" s="100"/>
      <c r="XBM109" s="99"/>
      <c r="XBN109" s="100"/>
      <c r="XBO109" s="99"/>
      <c r="XBP109" s="127"/>
      <c r="XBQ109" s="128"/>
      <c r="XBR109" s="96"/>
      <c r="XBS109" s="129"/>
      <c r="XBT109" s="100"/>
      <c r="XBU109" s="99"/>
      <c r="XBV109" s="100"/>
      <c r="XBW109" s="99"/>
      <c r="XBX109" s="127"/>
      <c r="XBY109" s="128"/>
      <c r="XBZ109" s="96"/>
      <c r="XCA109" s="129"/>
      <c r="XCB109" s="100"/>
      <c r="XCC109" s="99"/>
      <c r="XCD109" s="100"/>
      <c r="XCE109" s="99"/>
      <c r="XCF109" s="127"/>
      <c r="XCG109" s="128"/>
      <c r="XCH109" s="96"/>
      <c r="XCI109" s="129"/>
      <c r="XCJ109" s="100"/>
      <c r="XCK109" s="99"/>
      <c r="XCL109" s="100"/>
      <c r="XCM109" s="99"/>
      <c r="XCN109" s="127"/>
      <c r="XCO109" s="128"/>
      <c r="XCP109" s="96"/>
      <c r="XCQ109" s="129"/>
      <c r="XCR109" s="100"/>
      <c r="XCS109" s="99"/>
      <c r="XCT109" s="100"/>
      <c r="XCU109" s="99"/>
      <c r="XCV109" s="127"/>
      <c r="XCW109" s="128"/>
      <c r="XCX109" s="96"/>
      <c r="XCY109" s="129"/>
      <c r="XCZ109" s="100"/>
      <c r="XDA109" s="99"/>
      <c r="XDB109" s="100"/>
      <c r="XDC109" s="99"/>
      <c r="XDD109" s="127"/>
      <c r="XDE109" s="128"/>
      <c r="XDF109" s="96"/>
      <c r="XDG109" s="129"/>
      <c r="XDH109" s="100"/>
      <c r="XDI109" s="99"/>
      <c r="XDJ109" s="100"/>
      <c r="XDK109" s="99"/>
      <c r="XDL109" s="127"/>
      <c r="XDM109" s="128"/>
      <c r="XDN109" s="96"/>
      <c r="XDO109" s="129"/>
      <c r="XDP109" s="100"/>
      <c r="XDQ109" s="99"/>
      <c r="XDR109" s="100"/>
      <c r="XDS109" s="99"/>
      <c r="XDT109" s="127"/>
      <c r="XDU109" s="128"/>
      <c r="XDV109" s="96"/>
      <c r="XDW109" s="129"/>
      <c r="XDX109" s="100"/>
      <c r="XDY109" s="99"/>
      <c r="XDZ109" s="100"/>
      <c r="XEA109" s="99"/>
      <c r="XEB109" s="127"/>
      <c r="XEC109" s="128"/>
      <c r="XED109" s="96"/>
      <c r="XEE109" s="129"/>
      <c r="XEF109" s="100"/>
      <c r="XEG109" s="99"/>
      <c r="XEH109" s="100"/>
      <c r="XEI109" s="99"/>
      <c r="XEJ109" s="127"/>
      <c r="XEK109" s="128"/>
      <c r="XEL109" s="96"/>
      <c r="XEM109" s="129"/>
      <c r="XEN109" s="100"/>
      <c r="XEO109" s="99"/>
      <c r="XEP109" s="100"/>
      <c r="XEQ109" s="99"/>
      <c r="XER109" s="127"/>
      <c r="XES109" s="128"/>
      <c r="XET109" s="96"/>
      <c r="XEU109" s="129"/>
      <c r="XEV109" s="100"/>
      <c r="XEW109" s="99"/>
      <c r="XEX109" s="100"/>
      <c r="XEY109" s="99"/>
      <c r="XEZ109" s="127"/>
      <c r="XFA109" s="128"/>
      <c r="XFB109" s="96"/>
      <c r="XFC109" s="129"/>
      <c r="XFD109" s="100"/>
    </row>
    <row r="110" spans="3:16384" s="82" customFormat="1" ht="17.100000000000001" customHeight="1" x14ac:dyDescent="0.25">
      <c r="C110" s="83">
        <v>2014</v>
      </c>
      <c r="D110" s="94" t="s">
        <v>13</v>
      </c>
      <c r="E110" s="131">
        <v>27981</v>
      </c>
      <c r="F110">
        <v>46.9</v>
      </c>
      <c r="G110" s="132">
        <v>240923</v>
      </c>
      <c r="H110">
        <v>48.5</v>
      </c>
      <c r="I110" s="112">
        <f>F110-H110</f>
        <v>-1.6000000000000014</v>
      </c>
      <c r="J110" s="113">
        <f>(I110/H110)*100</f>
        <v>-3.2989690721649514</v>
      </c>
      <c r="L110" s="83">
        <v>2014</v>
      </c>
      <c r="M110" s="94" t="s">
        <v>13</v>
      </c>
      <c r="N110" s="131">
        <v>4548</v>
      </c>
      <c r="O110" s="131">
        <v>59</v>
      </c>
      <c r="P110" s="132">
        <v>19745</v>
      </c>
      <c r="Q110" s="133">
        <v>56.1</v>
      </c>
      <c r="R110" s="112">
        <f>O110-Q110</f>
        <v>2.8999999999999986</v>
      </c>
      <c r="S110" s="113">
        <f>(R110/Q110)*100</f>
        <v>5.1693404634581084</v>
      </c>
      <c r="U110" s="83">
        <v>2014</v>
      </c>
      <c r="V110" s="94" t="s">
        <v>13</v>
      </c>
      <c r="W110" s="131">
        <v>1832</v>
      </c>
      <c r="X110">
        <v>52.5</v>
      </c>
      <c r="Y110" s="132">
        <v>12011</v>
      </c>
      <c r="Z110" s="133">
        <v>52</v>
      </c>
      <c r="AA110" s="112">
        <f>X110-Z110</f>
        <v>0.5</v>
      </c>
      <c r="AB110" s="113">
        <f>(AA110/Z110)*100</f>
        <v>0.96153846153846156</v>
      </c>
      <c r="AD110" s="83">
        <v>2014</v>
      </c>
      <c r="AE110" s="94" t="s">
        <v>13</v>
      </c>
      <c r="AF110">
        <v>72</v>
      </c>
      <c r="AG110">
        <v>0.5</v>
      </c>
      <c r="AH110" s="132">
        <v>336</v>
      </c>
      <c r="AI110" s="133">
        <v>0.6</v>
      </c>
      <c r="AJ110" s="112">
        <f>AG110-AI110</f>
        <v>-9.9999999999999978E-2</v>
      </c>
      <c r="AK110" s="113">
        <f>(AJ110/AI110)*100</f>
        <v>-16.666666666666664</v>
      </c>
      <c r="AM110" s="83">
        <v>2014</v>
      </c>
      <c r="AN110" s="94" t="s">
        <v>13</v>
      </c>
      <c r="AO110" s="131">
        <v>6206</v>
      </c>
      <c r="AP110">
        <v>100</v>
      </c>
      <c r="AQ110" s="132">
        <v>46880</v>
      </c>
      <c r="AR110" s="133">
        <v>100</v>
      </c>
      <c r="AS110" s="112">
        <f>AP110-AR110</f>
        <v>0</v>
      </c>
      <c r="AT110" s="113">
        <f>(AS110/AR110)*100</f>
        <v>0</v>
      </c>
      <c r="AV110" s="83">
        <v>2014</v>
      </c>
      <c r="AW110" s="94" t="s">
        <v>13</v>
      </c>
      <c r="AX110" s="131">
        <v>1053</v>
      </c>
      <c r="AY110">
        <v>59.6</v>
      </c>
      <c r="AZ110" s="132">
        <v>7599</v>
      </c>
      <c r="BA110" s="133">
        <v>58.6</v>
      </c>
      <c r="BB110" s="112">
        <f>AY110-BA110</f>
        <v>1</v>
      </c>
      <c r="BC110" s="113">
        <f>(BB110/BA110)*100</f>
        <v>1.7064846416382253</v>
      </c>
      <c r="BE110" s="83">
        <v>2014</v>
      </c>
      <c r="BF110" s="94" t="s">
        <v>13</v>
      </c>
      <c r="BG110" s="131">
        <v>1402</v>
      </c>
      <c r="BH110">
        <v>72</v>
      </c>
      <c r="BI110" s="132">
        <v>6397</v>
      </c>
      <c r="BJ110" s="133">
        <v>68</v>
      </c>
      <c r="BK110" s="112">
        <f>BH110-BJ110</f>
        <v>4</v>
      </c>
      <c r="BL110" s="113">
        <f>(BK110/BJ110)*100</f>
        <v>5.8823529411764701</v>
      </c>
      <c r="BN110" s="83">
        <v>2014</v>
      </c>
      <c r="BO110" s="94" t="s">
        <v>13</v>
      </c>
      <c r="BP110" s="131">
        <v>2133</v>
      </c>
      <c r="BQ110">
        <v>78.3</v>
      </c>
      <c r="BR110" s="132">
        <v>6876</v>
      </c>
      <c r="BS110" s="133">
        <v>74.900000000000006</v>
      </c>
      <c r="BT110" s="112">
        <f>BQ110-BS110</f>
        <v>3.3999999999999915</v>
      </c>
      <c r="BU110" s="113">
        <f>(BT110/BS110)*100</f>
        <v>4.5393858477970515</v>
      </c>
      <c r="BW110" s="83">
        <v>2014</v>
      </c>
      <c r="BX110" s="94" t="s">
        <v>13</v>
      </c>
      <c r="BY110" s="131">
        <v>6000</v>
      </c>
      <c r="BZ110">
        <v>56.9</v>
      </c>
      <c r="CA110" s="132">
        <v>14302</v>
      </c>
      <c r="CB110" s="133">
        <v>56.9</v>
      </c>
      <c r="CC110" s="112">
        <f>BZ110-CB110</f>
        <v>0</v>
      </c>
      <c r="CD110" s="113">
        <f>(CC110/CB110)*100</f>
        <v>0</v>
      </c>
      <c r="CF110" s="83">
        <v>2013</v>
      </c>
      <c r="CG110" s="94" t="s">
        <v>13</v>
      </c>
      <c r="CH110">
        <v>829</v>
      </c>
      <c r="CI110">
        <v>49.6</v>
      </c>
      <c r="CJ110" s="132">
        <v>7196</v>
      </c>
      <c r="CK110" s="133">
        <v>48.6</v>
      </c>
      <c r="CL110" s="112">
        <f>CI110-CK110</f>
        <v>1</v>
      </c>
      <c r="CM110" s="113">
        <f>(CL110/CK110)*100</f>
        <v>2.0576131687242798</v>
      </c>
      <c r="CO110" s="83">
        <v>2014</v>
      </c>
      <c r="CP110" s="94" t="s">
        <v>13</v>
      </c>
      <c r="CQ110" s="134">
        <v>0</v>
      </c>
      <c r="CR110" s="135">
        <v>0</v>
      </c>
      <c r="CS110" s="136">
        <v>0</v>
      </c>
      <c r="CT110" s="137">
        <v>0</v>
      </c>
      <c r="CU110" s="112">
        <f>CR110-CT110</f>
        <v>0</v>
      </c>
      <c r="CV110" s="113" t="e">
        <f>(CU110/CT110)*100</f>
        <v>#DIV/0!</v>
      </c>
      <c r="CX110" s="83">
        <v>2014</v>
      </c>
      <c r="CY110" s="94" t="s">
        <v>13</v>
      </c>
      <c r="CZ110" s="131">
        <v>351</v>
      </c>
      <c r="DA110">
        <v>75.599999999999994</v>
      </c>
      <c r="DB110" s="132">
        <v>3059</v>
      </c>
      <c r="DC110" s="133">
        <v>74.2</v>
      </c>
      <c r="DD110" s="112">
        <f>DA110-DC110</f>
        <v>1.3999999999999915</v>
      </c>
      <c r="DE110" s="113">
        <f>(DD110/DC110)*100</f>
        <v>1.8867924528301772</v>
      </c>
    </row>
    <row r="111" spans="3:16384" s="82" customFormat="1" ht="17.100000000000001" customHeight="1" x14ac:dyDescent="0.25">
      <c r="C111" s="83"/>
      <c r="D111" s="94" t="s">
        <v>14</v>
      </c>
      <c r="E111" s="131">
        <v>31698</v>
      </c>
      <c r="F111">
        <v>53.1</v>
      </c>
      <c r="G111" s="132">
        <v>256059</v>
      </c>
      <c r="H111">
        <v>51.5</v>
      </c>
      <c r="I111" s="112">
        <f t="shared" ref="I111:I143" si="0">F111-H111</f>
        <v>1.6000000000000014</v>
      </c>
      <c r="J111" s="113">
        <f t="shared" ref="J111:J142" si="1">(I111/H111)*100</f>
        <v>3.106796116504857</v>
      </c>
      <c r="L111" s="83"/>
      <c r="M111" s="94" t="s">
        <v>14</v>
      </c>
      <c r="N111" s="131">
        <v>3162</v>
      </c>
      <c r="O111" s="131">
        <v>41</v>
      </c>
      <c r="P111" s="132">
        <v>15471</v>
      </c>
      <c r="Q111" s="133">
        <v>43.9</v>
      </c>
      <c r="R111" s="112">
        <f t="shared" ref="R111:R143" si="2">O111-Q111</f>
        <v>-2.8999999999999986</v>
      </c>
      <c r="S111" s="113">
        <f t="shared" ref="S111:S142" si="3">(R111/Q111)*100</f>
        <v>-6.6059225512528448</v>
      </c>
      <c r="U111" s="83"/>
      <c r="V111" s="94" t="s">
        <v>14</v>
      </c>
      <c r="W111" s="131">
        <v>1655</v>
      </c>
      <c r="X111">
        <v>47.5</v>
      </c>
      <c r="Y111" s="132">
        <v>11085</v>
      </c>
      <c r="Z111" s="133">
        <v>48</v>
      </c>
      <c r="AA111" s="112">
        <f t="shared" ref="AA111:AA143" si="4">X111-Z111</f>
        <v>-0.5</v>
      </c>
      <c r="AB111" s="113">
        <f t="shared" ref="AB111:AB142" si="5">(AA111/Z111)*100</f>
        <v>-1.0416666666666665</v>
      </c>
      <c r="AD111" s="83"/>
      <c r="AE111" s="94" t="s">
        <v>14</v>
      </c>
      <c r="AF111" s="131">
        <v>13289</v>
      </c>
      <c r="AG111" s="131">
        <v>99.5</v>
      </c>
      <c r="AH111" s="132">
        <v>52416</v>
      </c>
      <c r="AI111" s="133">
        <v>99.4</v>
      </c>
      <c r="AJ111" s="112">
        <f t="shared" ref="AJ111:AJ143" si="6">AG111-AI111</f>
        <v>9.9999999999994316E-2</v>
      </c>
      <c r="AK111" s="113">
        <f t="shared" ref="AK111:AK142" si="7">(AJ111/AI111)*100</f>
        <v>0.10060362173037658</v>
      </c>
      <c r="AM111" s="83"/>
      <c r="AN111" s="94" t="s">
        <v>14</v>
      </c>
      <c r="AO111" s="131">
        <v>0</v>
      </c>
      <c r="AP111" s="138">
        <v>0</v>
      </c>
      <c r="AQ111" s="132">
        <v>0</v>
      </c>
      <c r="AR111" s="135">
        <v>0</v>
      </c>
      <c r="AS111" s="112">
        <f t="shared" ref="AS111:AS143" si="8">AP111-AR111</f>
        <v>0</v>
      </c>
      <c r="AT111" s="113" t="e">
        <f t="shared" ref="AT111:AT142" si="9">(AS111/AR111)*100</f>
        <v>#DIV/0!</v>
      </c>
      <c r="AV111" s="83"/>
      <c r="AW111" s="94" t="s">
        <v>14</v>
      </c>
      <c r="AX111" s="131">
        <v>714</v>
      </c>
      <c r="AY111">
        <v>40.4</v>
      </c>
      <c r="AZ111" s="132">
        <v>5377</v>
      </c>
      <c r="BA111" s="133">
        <v>41.4</v>
      </c>
      <c r="BB111" s="112">
        <f t="shared" ref="BB111:BB143" si="10">AY111-BA111</f>
        <v>-1</v>
      </c>
      <c r="BC111" s="113">
        <f t="shared" ref="BC111:BC142" si="11">(BB111/BA111)*100</f>
        <v>-2.4154589371980677</v>
      </c>
      <c r="BE111" s="83"/>
      <c r="BF111" s="94" t="s">
        <v>14</v>
      </c>
      <c r="BG111" s="131">
        <v>544</v>
      </c>
      <c r="BH111">
        <v>28</v>
      </c>
      <c r="BI111" s="132">
        <v>3014</v>
      </c>
      <c r="BJ111" s="133">
        <v>32</v>
      </c>
      <c r="BK111" s="112">
        <f t="shared" ref="BK111:BK143" si="12">BH111-BJ111</f>
        <v>-4</v>
      </c>
      <c r="BL111" s="113">
        <f t="shared" ref="BL111:BL142" si="13">(BK111/BJ111)*100</f>
        <v>-12.5</v>
      </c>
      <c r="BN111" s="83"/>
      <c r="BO111" s="94" t="s">
        <v>14</v>
      </c>
      <c r="BP111" s="131">
        <v>590</v>
      </c>
      <c r="BQ111">
        <v>21.7</v>
      </c>
      <c r="BR111" s="132">
        <v>2300</v>
      </c>
      <c r="BS111" s="133">
        <v>25.1</v>
      </c>
      <c r="BT111" s="112">
        <f t="shared" ref="BT111:BT143" si="14">BQ111-BS111</f>
        <v>-3.4000000000000021</v>
      </c>
      <c r="BU111" s="113">
        <f t="shared" ref="BU111:BU142" si="15">(BT111/BS111)*100</f>
        <v>-13.545816733067737</v>
      </c>
      <c r="BW111" s="83"/>
      <c r="BX111" s="94" t="s">
        <v>14</v>
      </c>
      <c r="BY111" s="131">
        <v>4541</v>
      </c>
      <c r="BZ111">
        <v>43.1</v>
      </c>
      <c r="CA111" s="132">
        <v>10815</v>
      </c>
      <c r="CB111" s="133">
        <v>43.1</v>
      </c>
      <c r="CC111" s="112">
        <f>BZ111-CB111</f>
        <v>0</v>
      </c>
      <c r="CD111" s="113">
        <f>(CC111/CB111)*100</f>
        <v>0</v>
      </c>
      <c r="CF111" s="83"/>
      <c r="CG111" s="94" t="s">
        <v>14</v>
      </c>
      <c r="CH111">
        <v>843</v>
      </c>
      <c r="CI111">
        <v>50.4</v>
      </c>
      <c r="CJ111" s="132">
        <v>7600</v>
      </c>
      <c r="CK111" s="133">
        <v>51.4</v>
      </c>
      <c r="CL111" s="112">
        <f t="shared" ref="CL111:CL143" si="16">CI111-CK111</f>
        <v>-1</v>
      </c>
      <c r="CM111" s="113">
        <f t="shared" ref="CM111:CM142" si="17">(CL111/CK111)*100</f>
        <v>-1.9455252918287937</v>
      </c>
      <c r="CO111" s="83"/>
      <c r="CP111" s="94" t="s">
        <v>14</v>
      </c>
      <c r="CQ111" s="131">
        <v>3604</v>
      </c>
      <c r="CR111">
        <v>100</v>
      </c>
      <c r="CS111" s="132">
        <v>18964</v>
      </c>
      <c r="CT111" s="133">
        <v>100</v>
      </c>
      <c r="CU111" s="112">
        <f t="shared" ref="CU111:CU143" si="18">CR111-CT111</f>
        <v>0</v>
      </c>
      <c r="CV111" s="113">
        <f t="shared" ref="CV111:CV142" si="19">(CU111/CT111)*100</f>
        <v>0</v>
      </c>
      <c r="CX111" s="83"/>
      <c r="CY111" s="94" t="s">
        <v>14</v>
      </c>
      <c r="CZ111" s="131">
        <v>113</v>
      </c>
      <c r="DA111">
        <v>24.4</v>
      </c>
      <c r="DB111" s="132">
        <v>1066</v>
      </c>
      <c r="DC111" s="133">
        <v>25.8</v>
      </c>
      <c r="DD111" s="112">
        <f t="shared" ref="DD111:DD143" si="20">DA111-DC111</f>
        <v>-1.4000000000000021</v>
      </c>
      <c r="DE111" s="113">
        <f t="shared" ref="DE111:DE142" si="21">(DD111/DC111)*100</f>
        <v>-5.4263565891472947</v>
      </c>
    </row>
    <row r="112" spans="3:16384" s="82" customFormat="1" ht="17.100000000000001" customHeight="1" x14ac:dyDescent="0.25">
      <c r="C112" s="83"/>
      <c r="D112" s="94"/>
      <c r="E112"/>
      <c r="F112"/>
      <c r="G112" s="132"/>
      <c r="H112"/>
      <c r="I112" s="112"/>
      <c r="J112" s="113"/>
      <c r="L112" s="83"/>
      <c r="M112" s="94"/>
      <c r="N112"/>
      <c r="O112"/>
      <c r="P112" s="132"/>
      <c r="Q112" s="133"/>
      <c r="R112" s="112"/>
      <c r="S112" s="113"/>
      <c r="U112" s="83"/>
      <c r="V112" s="94"/>
      <c r="W112" s="131"/>
      <c r="X112"/>
      <c r="Y112" s="132"/>
      <c r="Z112" s="133"/>
      <c r="AA112" s="112"/>
      <c r="AB112" s="113"/>
      <c r="AD112" s="83"/>
      <c r="AE112" s="94"/>
      <c r="AF112" s="131"/>
      <c r="AG112" s="131"/>
      <c r="AH112" s="132"/>
      <c r="AI112" s="133"/>
      <c r="AJ112" s="112"/>
      <c r="AK112" s="113"/>
      <c r="AM112" s="83"/>
      <c r="AN112" s="94"/>
      <c r="AO112" s="131"/>
      <c r="AP112" s="138"/>
      <c r="AQ112" s="132"/>
      <c r="AR112" s="135"/>
      <c r="AS112" s="112"/>
      <c r="AT112" s="113"/>
      <c r="AV112" s="83"/>
      <c r="AW112" s="94"/>
      <c r="AX112" s="131"/>
      <c r="AY112"/>
      <c r="AZ112" s="132"/>
      <c r="BA112" s="133"/>
      <c r="BB112" s="112"/>
      <c r="BC112" s="113"/>
      <c r="BE112" s="83"/>
      <c r="BF112" s="94"/>
      <c r="BG112" s="131"/>
      <c r="BH112"/>
      <c r="BI112" s="132"/>
      <c r="BJ112" s="133"/>
      <c r="BK112" s="112"/>
      <c r="BL112" s="113"/>
      <c r="BN112" s="83"/>
      <c r="BO112" s="94"/>
      <c r="BP112" s="131"/>
      <c r="BQ112"/>
      <c r="BR112" s="132"/>
      <c r="BS112" s="133"/>
      <c r="BT112" s="112"/>
      <c r="BU112" s="113"/>
      <c r="BW112" s="83"/>
      <c r="BX112" s="94"/>
      <c r="BY112" s="131"/>
      <c r="BZ112"/>
      <c r="CA112" s="132"/>
      <c r="CB112" s="133"/>
      <c r="CC112" s="112"/>
      <c r="CD112" s="113"/>
      <c r="CF112" s="83"/>
      <c r="CG112" s="94"/>
      <c r="CH112" s="131"/>
      <c r="CI112"/>
      <c r="CJ112" s="132"/>
      <c r="CK112" s="133"/>
      <c r="CL112" s="112"/>
      <c r="CM112" s="113"/>
      <c r="CO112" s="83"/>
      <c r="CP112" s="94"/>
      <c r="CQ112" s="131"/>
      <c r="CR112"/>
      <c r="CS112" s="132"/>
      <c r="CT112" s="133"/>
      <c r="CU112" s="112"/>
      <c r="CV112" s="113"/>
      <c r="CX112" s="83"/>
      <c r="CY112" s="94"/>
      <c r="CZ112" s="131"/>
      <c r="DA112"/>
      <c r="DB112" s="132"/>
      <c r="DC112" s="133"/>
      <c r="DD112" s="112"/>
      <c r="DE112" s="113"/>
    </row>
    <row r="113" spans="1:109" s="82" customFormat="1" ht="17.100000000000001" customHeight="1" x14ac:dyDescent="0.25">
      <c r="A113" s="131"/>
      <c r="B113"/>
      <c r="C113" s="139"/>
      <c r="D113" s="94" t="s">
        <v>16</v>
      </c>
      <c r="E113">
        <v>230</v>
      </c>
      <c r="F113">
        <v>0.4</v>
      </c>
      <c r="G113" s="132">
        <v>12036</v>
      </c>
      <c r="H113">
        <v>2.4</v>
      </c>
      <c r="I113" s="112">
        <f t="shared" si="0"/>
        <v>-2</v>
      </c>
      <c r="J113" s="113">
        <f t="shared" si="1"/>
        <v>-83.333333333333343</v>
      </c>
      <c r="L113" s="83"/>
      <c r="M113" s="94" t="s">
        <v>16</v>
      </c>
      <c r="N113">
        <v>3</v>
      </c>
      <c r="O113" s="131">
        <v>0</v>
      </c>
      <c r="P113" s="132">
        <v>172</v>
      </c>
      <c r="Q113" s="133">
        <v>0.5</v>
      </c>
      <c r="R113" s="112">
        <f t="shared" si="2"/>
        <v>-0.5</v>
      </c>
      <c r="S113" s="113">
        <f t="shared" si="3"/>
        <v>-100</v>
      </c>
      <c r="U113" s="83"/>
      <c r="V113" s="94" t="s">
        <v>16</v>
      </c>
      <c r="W113">
        <v>2</v>
      </c>
      <c r="X113">
        <v>0.1</v>
      </c>
      <c r="Y113" s="132">
        <v>19</v>
      </c>
      <c r="Z113" s="133">
        <v>0.1</v>
      </c>
      <c r="AA113" s="112">
        <f t="shared" si="4"/>
        <v>0</v>
      </c>
      <c r="AB113" s="113">
        <f t="shared" si="5"/>
        <v>0</v>
      </c>
      <c r="AD113" s="83"/>
      <c r="AE113" s="94" t="s">
        <v>16</v>
      </c>
      <c r="AF113">
        <v>3</v>
      </c>
      <c r="AG113">
        <v>0</v>
      </c>
      <c r="AH113" s="132">
        <v>63</v>
      </c>
      <c r="AI113" s="133">
        <v>0.1</v>
      </c>
      <c r="AJ113" s="112">
        <f t="shared" si="6"/>
        <v>-0.1</v>
      </c>
      <c r="AK113" s="113">
        <f t="shared" si="7"/>
        <v>-100</v>
      </c>
      <c r="AM113" s="83"/>
      <c r="AN113" s="94" t="s">
        <v>16</v>
      </c>
      <c r="AO113" s="131">
        <v>0</v>
      </c>
      <c r="AP113" s="138">
        <v>0</v>
      </c>
      <c r="AQ113" s="132">
        <v>0</v>
      </c>
      <c r="AR113" s="135">
        <v>0</v>
      </c>
      <c r="AS113" s="112">
        <f t="shared" si="8"/>
        <v>0</v>
      </c>
      <c r="AT113" s="113" t="e">
        <f t="shared" si="9"/>
        <v>#DIV/0!</v>
      </c>
      <c r="AV113" s="83"/>
      <c r="AW113" s="94" t="s">
        <v>16</v>
      </c>
      <c r="AX113" s="131">
        <v>21</v>
      </c>
      <c r="AY113">
        <v>1.2</v>
      </c>
      <c r="AZ113" s="132">
        <v>242</v>
      </c>
      <c r="BA113" s="133">
        <v>1.9</v>
      </c>
      <c r="BB113" s="112">
        <f t="shared" si="10"/>
        <v>-0.7</v>
      </c>
      <c r="BC113" s="113">
        <f t="shared" si="11"/>
        <v>-36.84210526315789</v>
      </c>
      <c r="BE113" s="83"/>
      <c r="BF113" s="94" t="s">
        <v>16</v>
      </c>
      <c r="BG113" s="131">
        <v>0</v>
      </c>
      <c r="BH113" s="140">
        <v>0</v>
      </c>
      <c r="BI113" s="132">
        <v>11</v>
      </c>
      <c r="BJ113" s="133">
        <v>0.1</v>
      </c>
      <c r="BK113" s="112">
        <f t="shared" si="12"/>
        <v>-0.1</v>
      </c>
      <c r="BL113" s="113">
        <f t="shared" si="13"/>
        <v>-100</v>
      </c>
      <c r="BM113"/>
      <c r="BN113" s="83"/>
      <c r="BO113" s="94" t="s">
        <v>16</v>
      </c>
      <c r="BP113" s="131">
        <v>0</v>
      </c>
      <c r="BQ113" s="140">
        <v>0</v>
      </c>
      <c r="BR113" s="132">
        <v>5</v>
      </c>
      <c r="BS113" s="133">
        <v>0.1</v>
      </c>
      <c r="BT113" s="112">
        <f t="shared" si="14"/>
        <v>-0.1</v>
      </c>
      <c r="BU113" s="113">
        <f t="shared" si="15"/>
        <v>-100</v>
      </c>
      <c r="BV113"/>
      <c r="BW113" s="83"/>
      <c r="BX113" s="94" t="s">
        <v>16</v>
      </c>
      <c r="BY113">
        <v>107</v>
      </c>
      <c r="BZ113">
        <v>1</v>
      </c>
      <c r="CA113" s="132">
        <v>703</v>
      </c>
      <c r="CB113" s="133">
        <v>2.8</v>
      </c>
      <c r="CC113" s="112">
        <f t="shared" ref="CC113:CC143" si="22">BZ113-CB113</f>
        <v>-1.7999999999999998</v>
      </c>
      <c r="CD113" s="113">
        <f t="shared" ref="CD113:CD142" si="23">(CC113/CB113)*100</f>
        <v>-64.285714285714278</v>
      </c>
      <c r="CE113"/>
      <c r="CF113" s="83"/>
      <c r="CG113" s="94" t="s">
        <v>16</v>
      </c>
      <c r="CH113">
        <v>8</v>
      </c>
      <c r="CI113">
        <v>0.5</v>
      </c>
      <c r="CJ113" s="132">
        <v>249</v>
      </c>
      <c r="CK113" s="133">
        <v>1.7</v>
      </c>
      <c r="CL113" s="112">
        <f t="shared" si="16"/>
        <v>-1.2</v>
      </c>
      <c r="CM113" s="113">
        <f t="shared" si="17"/>
        <v>-70.588235294117652</v>
      </c>
      <c r="CN113"/>
      <c r="CO113" s="83"/>
      <c r="CP113" s="94" t="s">
        <v>16</v>
      </c>
      <c r="CQ113" s="131">
        <v>12</v>
      </c>
      <c r="CR113">
        <v>0.3</v>
      </c>
      <c r="CS113" s="132">
        <v>384</v>
      </c>
      <c r="CT113" s="133">
        <v>2</v>
      </c>
      <c r="CU113" s="112">
        <f t="shared" si="18"/>
        <v>-1.7</v>
      </c>
      <c r="CV113" s="113">
        <f t="shared" si="19"/>
        <v>-85</v>
      </c>
      <c r="CX113" s="83"/>
      <c r="CY113" s="94" t="s">
        <v>16</v>
      </c>
      <c r="CZ113">
        <v>2</v>
      </c>
      <c r="DA113">
        <v>0.4</v>
      </c>
      <c r="DB113" s="132">
        <v>18</v>
      </c>
      <c r="DC113" s="133">
        <v>0.4</v>
      </c>
      <c r="DD113" s="112">
        <f t="shared" si="20"/>
        <v>0</v>
      </c>
      <c r="DE113" s="113">
        <f t="shared" si="21"/>
        <v>0</v>
      </c>
    </row>
    <row r="114" spans="1:109" s="82" customFormat="1" ht="17.100000000000001" customHeight="1" x14ac:dyDescent="0.25">
      <c r="A114" s="131"/>
      <c r="B114"/>
      <c r="C114" s="141"/>
      <c r="D114" s="94" t="s">
        <v>18</v>
      </c>
      <c r="E114">
        <v>734</v>
      </c>
      <c r="F114">
        <v>1.2</v>
      </c>
      <c r="G114" s="132">
        <v>25237</v>
      </c>
      <c r="H114">
        <v>5.0999999999999996</v>
      </c>
      <c r="I114" s="112">
        <f t="shared" si="0"/>
        <v>-3.8999999999999995</v>
      </c>
      <c r="J114" s="113">
        <f t="shared" si="1"/>
        <v>-76.470588235294116</v>
      </c>
      <c r="L114" s="83"/>
      <c r="M114" s="94" t="s">
        <v>18</v>
      </c>
      <c r="N114">
        <v>51</v>
      </c>
      <c r="O114" s="131">
        <v>0.7</v>
      </c>
      <c r="P114" s="132">
        <v>501</v>
      </c>
      <c r="Q114" s="133">
        <v>1.4</v>
      </c>
      <c r="R114" s="112">
        <f t="shared" si="2"/>
        <v>-0.7</v>
      </c>
      <c r="S114" s="113">
        <f t="shared" si="3"/>
        <v>-50</v>
      </c>
      <c r="U114" s="83"/>
      <c r="V114" s="94" t="s">
        <v>18</v>
      </c>
      <c r="W114">
        <v>5</v>
      </c>
      <c r="X114">
        <v>0.1</v>
      </c>
      <c r="Y114" s="132">
        <v>71</v>
      </c>
      <c r="Z114" s="133">
        <v>0.3</v>
      </c>
      <c r="AA114" s="112">
        <f t="shared" si="4"/>
        <v>-0.19999999999999998</v>
      </c>
      <c r="AB114" s="113">
        <f t="shared" si="5"/>
        <v>-66.666666666666657</v>
      </c>
      <c r="AC114"/>
      <c r="AD114" s="83"/>
      <c r="AE114" s="94" t="s">
        <v>18</v>
      </c>
      <c r="AF114">
        <v>185</v>
      </c>
      <c r="AG114">
        <v>1.4</v>
      </c>
      <c r="AH114" s="132">
        <v>1035</v>
      </c>
      <c r="AI114" s="133">
        <v>2</v>
      </c>
      <c r="AJ114" s="112">
        <f t="shared" si="6"/>
        <v>-0.60000000000000009</v>
      </c>
      <c r="AK114" s="113">
        <f t="shared" si="7"/>
        <v>-30.000000000000004</v>
      </c>
      <c r="AL114" s="131"/>
      <c r="AM114" s="83"/>
      <c r="AN114" s="94" t="s">
        <v>18</v>
      </c>
      <c r="AO114" s="131">
        <v>0</v>
      </c>
      <c r="AP114" s="138">
        <v>0</v>
      </c>
      <c r="AQ114" s="132">
        <v>1</v>
      </c>
      <c r="AR114" s="133">
        <v>0</v>
      </c>
      <c r="AS114" s="112">
        <f t="shared" si="8"/>
        <v>0</v>
      </c>
      <c r="AT114" s="113" t="e">
        <f t="shared" si="9"/>
        <v>#DIV/0!</v>
      </c>
      <c r="AV114" s="83"/>
      <c r="AW114" s="94" t="s">
        <v>18</v>
      </c>
      <c r="AX114" s="131">
        <v>59</v>
      </c>
      <c r="AY114">
        <v>3.3</v>
      </c>
      <c r="AZ114" s="132">
        <v>627</v>
      </c>
      <c r="BA114" s="133">
        <v>4.8</v>
      </c>
      <c r="BB114" s="112">
        <f t="shared" si="10"/>
        <v>-1.5</v>
      </c>
      <c r="BC114" s="113">
        <f t="shared" si="11"/>
        <v>-31.25</v>
      </c>
      <c r="BD114"/>
      <c r="BE114" s="83"/>
      <c r="BF114" s="94" t="s">
        <v>18</v>
      </c>
      <c r="BG114">
        <v>2</v>
      </c>
      <c r="BH114">
        <v>0.1</v>
      </c>
      <c r="BI114" s="132">
        <v>46</v>
      </c>
      <c r="BJ114" s="133">
        <v>0.5</v>
      </c>
      <c r="BK114" s="112">
        <f t="shared" si="12"/>
        <v>-0.4</v>
      </c>
      <c r="BL114" s="113">
        <f t="shared" si="13"/>
        <v>-80</v>
      </c>
      <c r="BM114"/>
      <c r="BN114" s="83"/>
      <c r="BO114" s="94" t="s">
        <v>18</v>
      </c>
      <c r="BP114" s="131">
        <v>1</v>
      </c>
      <c r="BQ114">
        <v>0</v>
      </c>
      <c r="BR114" s="132">
        <v>22</v>
      </c>
      <c r="BS114" s="133">
        <v>0.2</v>
      </c>
      <c r="BT114" s="112">
        <f t="shared" si="14"/>
        <v>-0.2</v>
      </c>
      <c r="BU114" s="113">
        <f t="shared" si="15"/>
        <v>-100</v>
      </c>
      <c r="BV114"/>
      <c r="BW114" s="83"/>
      <c r="BX114" s="94" t="s">
        <v>18</v>
      </c>
      <c r="BY114">
        <v>162</v>
      </c>
      <c r="BZ114">
        <v>1.5</v>
      </c>
      <c r="CA114" s="132">
        <v>833</v>
      </c>
      <c r="CB114" s="133">
        <v>3.3</v>
      </c>
      <c r="CC114" s="112">
        <f t="shared" si="22"/>
        <v>-1.7999999999999998</v>
      </c>
      <c r="CD114" s="113">
        <f t="shared" si="23"/>
        <v>-54.54545454545454</v>
      </c>
      <c r="CE114"/>
      <c r="CF114" s="83"/>
      <c r="CG114" s="94" t="s">
        <v>18</v>
      </c>
      <c r="CH114">
        <v>56</v>
      </c>
      <c r="CI114">
        <v>3.3</v>
      </c>
      <c r="CJ114" s="132">
        <v>891</v>
      </c>
      <c r="CK114" s="133">
        <v>6</v>
      </c>
      <c r="CL114" s="112">
        <f t="shared" si="16"/>
        <v>-2.7</v>
      </c>
      <c r="CM114" s="113">
        <f t="shared" si="17"/>
        <v>-45</v>
      </c>
      <c r="CN114"/>
      <c r="CO114" s="83"/>
      <c r="CP114" s="94" t="s">
        <v>18</v>
      </c>
      <c r="CQ114" s="131">
        <v>70</v>
      </c>
      <c r="CR114">
        <v>1.9</v>
      </c>
      <c r="CS114" s="132">
        <v>1210</v>
      </c>
      <c r="CT114" s="133">
        <v>6.4</v>
      </c>
      <c r="CU114" s="112">
        <f t="shared" si="18"/>
        <v>-4.5</v>
      </c>
      <c r="CV114" s="113">
        <f t="shared" si="19"/>
        <v>-70.3125</v>
      </c>
      <c r="CX114" s="83"/>
      <c r="CY114" s="94" t="s">
        <v>18</v>
      </c>
      <c r="CZ114" s="131">
        <v>0</v>
      </c>
      <c r="DA114">
        <v>0</v>
      </c>
      <c r="DB114" s="132">
        <v>43</v>
      </c>
      <c r="DC114" s="133">
        <v>1</v>
      </c>
      <c r="DD114" s="112">
        <f t="shared" si="20"/>
        <v>-1</v>
      </c>
      <c r="DE114" s="113">
        <f t="shared" si="21"/>
        <v>-100</v>
      </c>
    </row>
    <row r="115" spans="1:109" s="82" customFormat="1" ht="17.100000000000001" customHeight="1" x14ac:dyDescent="0.25">
      <c r="C115" s="141"/>
      <c r="D115" s="94" t="s">
        <v>19</v>
      </c>
      <c r="E115" s="131">
        <v>5305</v>
      </c>
      <c r="F115">
        <v>8.9</v>
      </c>
      <c r="G115" s="132">
        <v>52792</v>
      </c>
      <c r="H115">
        <v>10.6</v>
      </c>
      <c r="I115" s="112">
        <f t="shared" si="0"/>
        <v>-1.6999999999999993</v>
      </c>
      <c r="J115" s="113">
        <f t="shared" si="1"/>
        <v>-16.037735849056599</v>
      </c>
      <c r="L115" s="83"/>
      <c r="M115" s="94" t="s">
        <v>19</v>
      </c>
      <c r="N115">
        <v>357</v>
      </c>
      <c r="O115">
        <v>4.5999999999999996</v>
      </c>
      <c r="P115" s="132">
        <v>2175</v>
      </c>
      <c r="Q115" s="133">
        <v>6.2</v>
      </c>
      <c r="R115" s="112">
        <f t="shared" si="2"/>
        <v>-1.6000000000000005</v>
      </c>
      <c r="S115" s="113">
        <f t="shared" si="3"/>
        <v>-25.806451612903235</v>
      </c>
      <c r="U115" s="83"/>
      <c r="V115" s="94" t="s">
        <v>19</v>
      </c>
      <c r="W115">
        <v>81</v>
      </c>
      <c r="X115">
        <v>2.2999999999999998</v>
      </c>
      <c r="Y115" s="132">
        <v>805</v>
      </c>
      <c r="Z115" s="133">
        <v>3.5</v>
      </c>
      <c r="AA115" s="112">
        <f t="shared" si="4"/>
        <v>-1.2000000000000002</v>
      </c>
      <c r="AB115" s="113">
        <f t="shared" si="5"/>
        <v>-34.285714285714292</v>
      </c>
      <c r="AC115"/>
      <c r="AD115" s="83"/>
      <c r="AE115" s="94" t="s">
        <v>19</v>
      </c>
      <c r="AF115" s="131">
        <v>2697</v>
      </c>
      <c r="AG115">
        <v>20.2</v>
      </c>
      <c r="AH115" s="132">
        <v>11216</v>
      </c>
      <c r="AI115" s="133">
        <v>21.3</v>
      </c>
      <c r="AJ115" s="112">
        <f t="shared" si="6"/>
        <v>-1.1000000000000014</v>
      </c>
      <c r="AK115" s="113">
        <f t="shared" si="7"/>
        <v>-5.1643192488262972</v>
      </c>
      <c r="AL115"/>
      <c r="AM115" s="83"/>
      <c r="AN115" s="94" t="s">
        <v>19</v>
      </c>
      <c r="AO115" s="131">
        <v>51</v>
      </c>
      <c r="AP115">
        <v>0.8</v>
      </c>
      <c r="AQ115" s="132">
        <v>724</v>
      </c>
      <c r="AR115" s="133">
        <v>1.5</v>
      </c>
      <c r="AS115" s="112">
        <f t="shared" si="8"/>
        <v>-0.7</v>
      </c>
      <c r="AT115" s="113">
        <f t="shared" si="9"/>
        <v>-46.666666666666664</v>
      </c>
      <c r="AV115" s="83"/>
      <c r="AW115" s="94" t="s">
        <v>19</v>
      </c>
      <c r="AX115" s="131">
        <v>231</v>
      </c>
      <c r="AY115">
        <v>13.1</v>
      </c>
      <c r="AZ115" s="132">
        <v>2353</v>
      </c>
      <c r="BA115" s="133">
        <v>18.100000000000001</v>
      </c>
      <c r="BB115" s="112">
        <f t="shared" si="10"/>
        <v>-5.0000000000000018</v>
      </c>
      <c r="BC115" s="113">
        <f t="shared" si="11"/>
        <v>-27.6243093922652</v>
      </c>
      <c r="BD115"/>
      <c r="BE115" s="83"/>
      <c r="BF115" s="94" t="s">
        <v>19</v>
      </c>
      <c r="BG115" s="131">
        <v>60</v>
      </c>
      <c r="BH115">
        <v>3.1</v>
      </c>
      <c r="BI115" s="132">
        <v>517</v>
      </c>
      <c r="BJ115" s="133">
        <v>5.5</v>
      </c>
      <c r="BK115" s="112">
        <f t="shared" si="12"/>
        <v>-2.4</v>
      </c>
      <c r="BL115" s="113">
        <f t="shared" si="13"/>
        <v>-43.636363636363633</v>
      </c>
      <c r="BN115" s="83"/>
      <c r="BO115" s="94" t="s">
        <v>19</v>
      </c>
      <c r="BP115" s="131">
        <v>33</v>
      </c>
      <c r="BQ115">
        <v>1.2</v>
      </c>
      <c r="BR115" s="132">
        <v>275</v>
      </c>
      <c r="BS115" s="133">
        <v>3</v>
      </c>
      <c r="BT115" s="112">
        <f t="shared" si="14"/>
        <v>-1.8</v>
      </c>
      <c r="BU115" s="113">
        <f t="shared" si="15"/>
        <v>-60</v>
      </c>
      <c r="BW115" s="83"/>
      <c r="BX115" s="94" t="s">
        <v>19</v>
      </c>
      <c r="BY115">
        <v>691</v>
      </c>
      <c r="BZ115">
        <v>6.6</v>
      </c>
      <c r="CA115" s="132">
        <v>2609</v>
      </c>
      <c r="CB115" s="133">
        <v>10.4</v>
      </c>
      <c r="CC115" s="112">
        <f t="shared" si="22"/>
        <v>-3.8000000000000007</v>
      </c>
      <c r="CD115" s="113">
        <f t="shared" si="23"/>
        <v>-36.53846153846154</v>
      </c>
      <c r="CF115" s="83"/>
      <c r="CG115" s="94" t="s">
        <v>19</v>
      </c>
      <c r="CH115" s="131">
        <v>200</v>
      </c>
      <c r="CI115">
        <v>12</v>
      </c>
      <c r="CJ115" s="132">
        <v>2726</v>
      </c>
      <c r="CK115" s="133">
        <v>18.399999999999999</v>
      </c>
      <c r="CL115" s="112">
        <f t="shared" si="16"/>
        <v>-6.3999999999999986</v>
      </c>
      <c r="CM115" s="113">
        <f t="shared" si="17"/>
        <v>-34.782608695652165</v>
      </c>
      <c r="CO115" s="83"/>
      <c r="CP115" s="94" t="s">
        <v>19</v>
      </c>
      <c r="CQ115" s="131">
        <v>344</v>
      </c>
      <c r="CR115">
        <v>9.5</v>
      </c>
      <c r="CS115" s="132">
        <v>2784</v>
      </c>
      <c r="CT115" s="133">
        <v>14.7</v>
      </c>
      <c r="CU115" s="112">
        <f t="shared" si="18"/>
        <v>-5.1999999999999993</v>
      </c>
      <c r="CV115" s="113">
        <f t="shared" si="19"/>
        <v>-35.374149659863939</v>
      </c>
      <c r="CW115"/>
      <c r="CX115" s="83"/>
      <c r="CY115" s="94" t="s">
        <v>19</v>
      </c>
      <c r="CZ115">
        <v>12</v>
      </c>
      <c r="DA115">
        <v>2.6</v>
      </c>
      <c r="DB115" s="132">
        <v>274</v>
      </c>
      <c r="DC115" s="133">
        <v>6.6</v>
      </c>
      <c r="DD115" s="112">
        <f t="shared" si="20"/>
        <v>-3.9999999999999996</v>
      </c>
      <c r="DE115" s="113">
        <f t="shared" si="21"/>
        <v>-60.606060606060609</v>
      </c>
    </row>
    <row r="116" spans="1:109" s="82" customFormat="1" ht="17.100000000000001" customHeight="1" x14ac:dyDescent="0.25">
      <c r="C116" s="141"/>
      <c r="D116" s="94" t="s">
        <v>20</v>
      </c>
      <c r="E116" s="131">
        <v>18310</v>
      </c>
      <c r="F116">
        <v>30.7</v>
      </c>
      <c r="G116" s="132">
        <v>125795</v>
      </c>
      <c r="H116">
        <v>25.3</v>
      </c>
      <c r="I116" s="112">
        <f t="shared" si="0"/>
        <v>5.3999999999999986</v>
      </c>
      <c r="J116" s="113">
        <f t="shared" si="1"/>
        <v>21.343873517786555</v>
      </c>
      <c r="L116" s="83"/>
      <c r="M116" s="94" t="s">
        <v>20</v>
      </c>
      <c r="N116" s="131">
        <v>2245</v>
      </c>
      <c r="O116">
        <v>29.1</v>
      </c>
      <c r="P116" s="132">
        <v>9325</v>
      </c>
      <c r="Q116" s="133">
        <v>26.5</v>
      </c>
      <c r="R116" s="112">
        <f t="shared" si="2"/>
        <v>2.6000000000000014</v>
      </c>
      <c r="S116" s="113">
        <f t="shared" si="3"/>
        <v>9.8113207547169861</v>
      </c>
      <c r="U116" s="83"/>
      <c r="V116" s="94" t="s">
        <v>20</v>
      </c>
      <c r="W116" s="131">
        <v>994</v>
      </c>
      <c r="X116">
        <v>28.5</v>
      </c>
      <c r="Y116" s="132">
        <v>6018</v>
      </c>
      <c r="Z116" s="133">
        <v>26.1</v>
      </c>
      <c r="AA116" s="112">
        <f t="shared" si="4"/>
        <v>2.3999999999999986</v>
      </c>
      <c r="AB116" s="113">
        <f t="shared" si="5"/>
        <v>9.1954022988505688</v>
      </c>
      <c r="AD116" s="83"/>
      <c r="AE116" s="94" t="s">
        <v>20</v>
      </c>
      <c r="AF116" s="131">
        <v>5405</v>
      </c>
      <c r="AG116">
        <v>40.5</v>
      </c>
      <c r="AH116" s="132">
        <v>18306</v>
      </c>
      <c r="AI116" s="133">
        <v>34.700000000000003</v>
      </c>
      <c r="AJ116" s="112">
        <f t="shared" si="6"/>
        <v>5.7999999999999972</v>
      </c>
      <c r="AK116" s="113">
        <f t="shared" si="7"/>
        <v>16.714697406340047</v>
      </c>
      <c r="AM116" s="83"/>
      <c r="AN116" s="94" t="s">
        <v>20</v>
      </c>
      <c r="AO116" s="131">
        <v>1504</v>
      </c>
      <c r="AP116">
        <v>24.2</v>
      </c>
      <c r="AQ116" s="132">
        <v>13023</v>
      </c>
      <c r="AR116" s="133">
        <v>27.8</v>
      </c>
      <c r="AS116" s="112">
        <f t="shared" si="8"/>
        <v>-3.6000000000000014</v>
      </c>
      <c r="AT116" s="113">
        <f t="shared" si="9"/>
        <v>-12.949640287769789</v>
      </c>
      <c r="AV116" s="83"/>
      <c r="AW116" s="94" t="s">
        <v>20</v>
      </c>
      <c r="AX116" s="131">
        <v>728</v>
      </c>
      <c r="AY116">
        <v>41.2</v>
      </c>
      <c r="AZ116" s="132">
        <v>4892</v>
      </c>
      <c r="BA116" s="133">
        <v>37.700000000000003</v>
      </c>
      <c r="BB116" s="112">
        <f t="shared" si="10"/>
        <v>3.5</v>
      </c>
      <c r="BC116" s="113">
        <f t="shared" si="11"/>
        <v>9.2838196286472137</v>
      </c>
      <c r="BE116" s="83"/>
      <c r="BF116" s="94" t="s">
        <v>20</v>
      </c>
      <c r="BG116" s="131">
        <v>508</v>
      </c>
      <c r="BH116">
        <v>26.1</v>
      </c>
      <c r="BI116" s="132">
        <v>2494</v>
      </c>
      <c r="BJ116" s="133">
        <v>26.5</v>
      </c>
      <c r="BK116" s="112">
        <f t="shared" si="12"/>
        <v>-0.39999999999999858</v>
      </c>
      <c r="BL116" s="113">
        <f t="shared" si="13"/>
        <v>-1.5094339622641455</v>
      </c>
      <c r="BN116" s="83"/>
      <c r="BO116" s="94" t="s">
        <v>20</v>
      </c>
      <c r="BP116" s="131">
        <v>417</v>
      </c>
      <c r="BQ116">
        <v>15.3</v>
      </c>
      <c r="BR116" s="132">
        <v>1717</v>
      </c>
      <c r="BS116" s="133">
        <v>18.7</v>
      </c>
      <c r="BT116" s="112">
        <f t="shared" si="14"/>
        <v>-3.3999999999999986</v>
      </c>
      <c r="BU116" s="113">
        <f t="shared" si="15"/>
        <v>-18.181818181818173</v>
      </c>
      <c r="BW116" s="83"/>
      <c r="BX116" s="94" t="s">
        <v>20</v>
      </c>
      <c r="BY116" s="131">
        <v>2804</v>
      </c>
      <c r="BZ116">
        <v>26.6</v>
      </c>
      <c r="CA116" s="132">
        <v>6719</v>
      </c>
      <c r="CB116" s="133">
        <v>26.8</v>
      </c>
      <c r="CC116" s="112">
        <f t="shared" si="22"/>
        <v>-0.19999999999999929</v>
      </c>
      <c r="CD116" s="113">
        <f t="shared" si="23"/>
        <v>-0.74626865671641518</v>
      </c>
      <c r="CF116" s="83"/>
      <c r="CG116" s="94" t="s">
        <v>20</v>
      </c>
      <c r="CH116" s="131">
        <v>461</v>
      </c>
      <c r="CI116">
        <v>27.6</v>
      </c>
      <c r="CJ116" s="132">
        <v>4060</v>
      </c>
      <c r="CK116" s="133">
        <v>27.4</v>
      </c>
      <c r="CL116" s="112">
        <f t="shared" si="16"/>
        <v>0.20000000000000284</v>
      </c>
      <c r="CM116" s="113">
        <f t="shared" si="17"/>
        <v>0.72992700729928051</v>
      </c>
      <c r="CO116" s="83"/>
      <c r="CP116" s="94" t="s">
        <v>20</v>
      </c>
      <c r="CQ116" s="131">
        <v>1207</v>
      </c>
      <c r="CR116">
        <v>33.5</v>
      </c>
      <c r="CS116" s="132">
        <v>6327</v>
      </c>
      <c r="CT116" s="133">
        <v>33.4</v>
      </c>
      <c r="CU116" s="112">
        <f t="shared" si="18"/>
        <v>0.10000000000000142</v>
      </c>
      <c r="CV116" s="113">
        <f t="shared" si="19"/>
        <v>0.29940119760479467</v>
      </c>
      <c r="CW116"/>
      <c r="CX116" s="83"/>
      <c r="CY116" s="94" t="s">
        <v>20</v>
      </c>
      <c r="CZ116">
        <v>101</v>
      </c>
      <c r="DA116">
        <v>21.8</v>
      </c>
      <c r="DB116" s="132">
        <v>1038</v>
      </c>
      <c r="DC116" s="133">
        <v>25.2</v>
      </c>
      <c r="DD116" s="112">
        <f t="shared" si="20"/>
        <v>-3.3999999999999986</v>
      </c>
      <c r="DE116" s="113">
        <f t="shared" si="21"/>
        <v>-13.492063492063485</v>
      </c>
    </row>
    <row r="117" spans="1:109" s="82" customFormat="1" ht="17.100000000000001" customHeight="1" x14ac:dyDescent="0.25">
      <c r="C117" s="141"/>
      <c r="D117" s="94" t="s">
        <v>21</v>
      </c>
      <c r="E117" s="131">
        <v>20539</v>
      </c>
      <c r="F117">
        <v>34.4</v>
      </c>
      <c r="G117" s="132">
        <v>134279</v>
      </c>
      <c r="H117">
        <v>27</v>
      </c>
      <c r="I117" s="112">
        <f t="shared" si="0"/>
        <v>7.3999999999999986</v>
      </c>
      <c r="J117" s="113">
        <f t="shared" si="1"/>
        <v>27.407407407407401</v>
      </c>
      <c r="L117" s="83"/>
      <c r="M117" s="94" t="s">
        <v>21</v>
      </c>
      <c r="N117" s="131">
        <v>2737</v>
      </c>
      <c r="O117" s="131">
        <v>35.5</v>
      </c>
      <c r="P117" s="132">
        <v>10701</v>
      </c>
      <c r="Q117" s="133">
        <v>30.4</v>
      </c>
      <c r="R117" s="112">
        <f t="shared" si="2"/>
        <v>5.1000000000000014</v>
      </c>
      <c r="S117" s="113">
        <f t="shared" si="3"/>
        <v>16.776315789473689</v>
      </c>
      <c r="U117" s="83"/>
      <c r="V117" s="94" t="s">
        <v>21</v>
      </c>
      <c r="W117" s="131">
        <v>1516</v>
      </c>
      <c r="X117">
        <v>43.5</v>
      </c>
      <c r="Y117" s="132">
        <v>8366</v>
      </c>
      <c r="Z117" s="133">
        <v>36.200000000000003</v>
      </c>
      <c r="AA117" s="112">
        <f t="shared" si="4"/>
        <v>7.2999999999999972</v>
      </c>
      <c r="AB117" s="113">
        <f t="shared" si="5"/>
        <v>20.165745856353581</v>
      </c>
      <c r="AD117" s="83"/>
      <c r="AE117" s="94" t="s">
        <v>21</v>
      </c>
      <c r="AF117" s="131">
        <v>3393</v>
      </c>
      <c r="AG117">
        <v>25.4</v>
      </c>
      <c r="AH117" s="132">
        <v>11344</v>
      </c>
      <c r="AI117" s="133">
        <v>21.5</v>
      </c>
      <c r="AJ117" s="112">
        <f t="shared" si="6"/>
        <v>3.8999999999999986</v>
      </c>
      <c r="AK117" s="113">
        <f t="shared" si="7"/>
        <v>18.139534883720923</v>
      </c>
      <c r="AM117" s="83"/>
      <c r="AN117" s="94" t="s">
        <v>21</v>
      </c>
      <c r="AO117" s="131">
        <v>3050</v>
      </c>
      <c r="AP117">
        <v>49.1</v>
      </c>
      <c r="AQ117" s="132">
        <v>19393</v>
      </c>
      <c r="AR117" s="133">
        <v>41.4</v>
      </c>
      <c r="AS117" s="112">
        <f t="shared" si="8"/>
        <v>7.7000000000000028</v>
      </c>
      <c r="AT117" s="113">
        <f t="shared" si="9"/>
        <v>18.599033816425127</v>
      </c>
      <c r="AV117" s="83"/>
      <c r="AW117" s="94" t="s">
        <v>21</v>
      </c>
      <c r="AX117" s="131">
        <v>447</v>
      </c>
      <c r="AY117">
        <v>25.3</v>
      </c>
      <c r="AZ117" s="132">
        <v>2891</v>
      </c>
      <c r="BA117" s="133">
        <v>22.3</v>
      </c>
      <c r="BB117" s="112">
        <f t="shared" si="10"/>
        <v>3</v>
      </c>
      <c r="BC117" s="113">
        <f t="shared" si="11"/>
        <v>13.452914798206278</v>
      </c>
      <c r="BE117" s="83"/>
      <c r="BF117" s="94" t="s">
        <v>21</v>
      </c>
      <c r="BG117" s="131">
        <v>729</v>
      </c>
      <c r="BH117">
        <v>37.5</v>
      </c>
      <c r="BI117" s="132">
        <v>2987</v>
      </c>
      <c r="BJ117" s="133">
        <v>31.7</v>
      </c>
      <c r="BK117" s="112">
        <f t="shared" si="12"/>
        <v>5.8000000000000007</v>
      </c>
      <c r="BL117" s="113">
        <f t="shared" si="13"/>
        <v>18.296529968454262</v>
      </c>
      <c r="BN117" s="83"/>
      <c r="BO117" s="94" t="s">
        <v>21</v>
      </c>
      <c r="BP117">
        <v>981</v>
      </c>
      <c r="BQ117">
        <v>36</v>
      </c>
      <c r="BR117" s="132">
        <v>3036</v>
      </c>
      <c r="BS117" s="133">
        <v>33.1</v>
      </c>
      <c r="BT117" s="112">
        <f t="shared" si="14"/>
        <v>2.8999999999999986</v>
      </c>
      <c r="BU117" s="113">
        <f t="shared" si="15"/>
        <v>8.7613293051359467</v>
      </c>
      <c r="BW117" s="83"/>
      <c r="BX117" s="94" t="s">
        <v>21</v>
      </c>
      <c r="BY117" s="131">
        <v>3792</v>
      </c>
      <c r="BZ117">
        <v>36</v>
      </c>
      <c r="CA117" s="132">
        <v>7104</v>
      </c>
      <c r="CB117" s="133">
        <v>28.3</v>
      </c>
      <c r="CC117" s="112">
        <f t="shared" si="22"/>
        <v>7.6999999999999993</v>
      </c>
      <c r="CD117" s="113">
        <f t="shared" si="23"/>
        <v>27.208480565371023</v>
      </c>
      <c r="CF117" s="83"/>
      <c r="CG117" s="94" t="s">
        <v>21</v>
      </c>
      <c r="CH117">
        <v>484</v>
      </c>
      <c r="CI117">
        <v>28.9</v>
      </c>
      <c r="CJ117" s="132">
        <v>3372</v>
      </c>
      <c r="CK117" s="133">
        <v>22.8</v>
      </c>
      <c r="CL117" s="112">
        <f t="shared" si="16"/>
        <v>6.0999999999999979</v>
      </c>
      <c r="CM117" s="113">
        <f t="shared" si="17"/>
        <v>26.75438596491227</v>
      </c>
      <c r="CO117" s="83"/>
      <c r="CP117" s="94" t="s">
        <v>21</v>
      </c>
      <c r="CQ117" s="131">
        <v>1199</v>
      </c>
      <c r="CR117">
        <v>33.299999999999997</v>
      </c>
      <c r="CS117" s="132">
        <v>4695</v>
      </c>
      <c r="CT117" s="133">
        <v>24.8</v>
      </c>
      <c r="CU117" s="112">
        <f t="shared" si="18"/>
        <v>8.4999999999999964</v>
      </c>
      <c r="CV117" s="113">
        <f t="shared" si="19"/>
        <v>34.274193548387082</v>
      </c>
      <c r="CX117" s="83"/>
      <c r="CY117" s="94" t="s">
        <v>21</v>
      </c>
      <c r="CZ117" s="131">
        <v>150</v>
      </c>
      <c r="DA117">
        <v>32.299999999999997</v>
      </c>
      <c r="DB117" s="132">
        <v>1345</v>
      </c>
      <c r="DC117" s="133">
        <v>32.6</v>
      </c>
      <c r="DD117" s="112">
        <f t="shared" si="20"/>
        <v>-0.30000000000000426</v>
      </c>
      <c r="DE117" s="113">
        <f t="shared" si="21"/>
        <v>-0.92024539877301925</v>
      </c>
    </row>
    <row r="118" spans="1:109" s="82" customFormat="1" ht="17.100000000000001" customHeight="1" x14ac:dyDescent="0.25">
      <c r="C118" s="141"/>
      <c r="D118" s="94" t="s">
        <v>22</v>
      </c>
      <c r="E118" s="131">
        <v>14561</v>
      </c>
      <c r="F118">
        <v>24.4</v>
      </c>
      <c r="G118" s="132">
        <v>146840</v>
      </c>
      <c r="H118">
        <v>29.5</v>
      </c>
      <c r="I118" s="112">
        <f t="shared" si="0"/>
        <v>-5.1000000000000014</v>
      </c>
      <c r="J118" s="113">
        <f t="shared" si="1"/>
        <v>-17.288135593220343</v>
      </c>
      <c r="L118" s="83"/>
      <c r="M118" s="94" t="s">
        <v>22</v>
      </c>
      <c r="N118" s="131">
        <v>2317</v>
      </c>
      <c r="O118">
        <v>30.1</v>
      </c>
      <c r="P118" s="132">
        <v>12342</v>
      </c>
      <c r="Q118" s="133">
        <v>35</v>
      </c>
      <c r="R118" s="112">
        <f t="shared" si="2"/>
        <v>-4.8999999999999986</v>
      </c>
      <c r="S118" s="113">
        <f t="shared" si="3"/>
        <v>-13.999999999999996</v>
      </c>
      <c r="U118" s="83"/>
      <c r="V118" s="94" t="s">
        <v>22</v>
      </c>
      <c r="W118">
        <v>889</v>
      </c>
      <c r="X118">
        <v>25.5</v>
      </c>
      <c r="Y118" s="132">
        <v>7817</v>
      </c>
      <c r="Z118" s="133">
        <v>33.799999999999997</v>
      </c>
      <c r="AA118" s="112">
        <f t="shared" si="4"/>
        <v>-8.2999999999999972</v>
      </c>
      <c r="AB118" s="113">
        <f t="shared" si="5"/>
        <v>-24.556213017751475</v>
      </c>
      <c r="AD118" s="83"/>
      <c r="AE118" s="94" t="s">
        <v>22</v>
      </c>
      <c r="AF118" s="131">
        <v>1678</v>
      </c>
      <c r="AG118">
        <v>12.6</v>
      </c>
      <c r="AH118" s="132">
        <v>10788</v>
      </c>
      <c r="AI118" s="133">
        <v>20.5</v>
      </c>
      <c r="AJ118" s="112">
        <f t="shared" si="6"/>
        <v>-7.9</v>
      </c>
      <c r="AK118" s="113">
        <f t="shared" si="7"/>
        <v>-38.536585365853661</v>
      </c>
      <c r="AM118" s="83"/>
      <c r="AN118" s="94" t="s">
        <v>22</v>
      </c>
      <c r="AO118" s="131">
        <v>1601</v>
      </c>
      <c r="AP118">
        <v>25.8</v>
      </c>
      <c r="AQ118" s="132">
        <v>13739</v>
      </c>
      <c r="AR118" s="133">
        <v>29.3</v>
      </c>
      <c r="AS118" s="112">
        <f t="shared" si="8"/>
        <v>-3.5</v>
      </c>
      <c r="AT118" s="113">
        <f t="shared" si="9"/>
        <v>-11.945392491467576</v>
      </c>
      <c r="AV118" s="83"/>
      <c r="AW118" s="94" t="s">
        <v>22</v>
      </c>
      <c r="AX118">
        <v>281</v>
      </c>
      <c r="AY118">
        <v>15.9</v>
      </c>
      <c r="AZ118" s="132">
        <v>1971</v>
      </c>
      <c r="BA118" s="133">
        <v>15.2</v>
      </c>
      <c r="BB118" s="112">
        <f t="shared" si="10"/>
        <v>0.70000000000000107</v>
      </c>
      <c r="BC118" s="113">
        <f t="shared" si="11"/>
        <v>4.6052631578947443</v>
      </c>
      <c r="BE118" s="83"/>
      <c r="BF118" s="94" t="s">
        <v>22</v>
      </c>
      <c r="BG118" s="131">
        <v>647</v>
      </c>
      <c r="BH118">
        <v>33.200000000000003</v>
      </c>
      <c r="BI118" s="132">
        <v>3356</v>
      </c>
      <c r="BJ118" s="133">
        <v>35.700000000000003</v>
      </c>
      <c r="BK118" s="112">
        <f t="shared" si="12"/>
        <v>-2.5</v>
      </c>
      <c r="BL118" s="113">
        <f t="shared" si="13"/>
        <v>-7.0028011204481793</v>
      </c>
      <c r="BN118" s="83"/>
      <c r="BO118" s="94" t="s">
        <v>22</v>
      </c>
      <c r="BP118" s="131">
        <v>1291</v>
      </c>
      <c r="BQ118">
        <v>47.4</v>
      </c>
      <c r="BR118" s="132">
        <v>4121</v>
      </c>
      <c r="BS118" s="133">
        <v>44.9</v>
      </c>
      <c r="BT118" s="112">
        <f t="shared" si="14"/>
        <v>2.5</v>
      </c>
      <c r="BU118" s="113">
        <f t="shared" si="15"/>
        <v>5.56792873051225</v>
      </c>
      <c r="BW118" s="83"/>
      <c r="BX118" s="94" t="s">
        <v>22</v>
      </c>
      <c r="BY118" s="131">
        <v>2985</v>
      </c>
      <c r="BZ118">
        <v>28.3</v>
      </c>
      <c r="CA118" s="132">
        <v>7149</v>
      </c>
      <c r="CB118" s="133">
        <v>28.5</v>
      </c>
      <c r="CC118" s="112">
        <f t="shared" si="22"/>
        <v>-0.19999999999999929</v>
      </c>
      <c r="CD118" s="113">
        <f t="shared" si="23"/>
        <v>-0.7017543859649098</v>
      </c>
      <c r="CF118" s="83"/>
      <c r="CG118" s="94" t="s">
        <v>22</v>
      </c>
      <c r="CH118" s="131">
        <v>463</v>
      </c>
      <c r="CI118">
        <v>27.7</v>
      </c>
      <c r="CJ118" s="132">
        <v>3498</v>
      </c>
      <c r="CK118" s="133">
        <v>23.6</v>
      </c>
      <c r="CL118" s="112">
        <f t="shared" si="16"/>
        <v>4.0999999999999979</v>
      </c>
      <c r="CM118" s="113">
        <f t="shared" si="17"/>
        <v>17.372881355932194</v>
      </c>
      <c r="CO118" s="83"/>
      <c r="CP118" s="94" t="s">
        <v>22</v>
      </c>
      <c r="CQ118" s="131">
        <v>772</v>
      </c>
      <c r="CR118">
        <v>21.4</v>
      </c>
      <c r="CS118" s="132">
        <v>3564</v>
      </c>
      <c r="CT118" s="133">
        <v>18.8</v>
      </c>
      <c r="CU118" s="112">
        <f t="shared" si="18"/>
        <v>2.5999999999999979</v>
      </c>
      <c r="CV118" s="113">
        <f t="shared" si="19"/>
        <v>13.829787234042543</v>
      </c>
      <c r="CX118" s="83"/>
      <c r="CY118" s="94" t="s">
        <v>22</v>
      </c>
      <c r="CZ118" s="131">
        <v>199</v>
      </c>
      <c r="DA118">
        <v>42.9</v>
      </c>
      <c r="DB118" s="132">
        <v>1407</v>
      </c>
      <c r="DC118" s="133">
        <v>34.1</v>
      </c>
      <c r="DD118" s="112">
        <f t="shared" si="20"/>
        <v>8.7999999999999972</v>
      </c>
      <c r="DE118" s="113">
        <f t="shared" si="21"/>
        <v>25.806451612903214</v>
      </c>
    </row>
    <row r="119" spans="1:109" s="82" customFormat="1" ht="17.100000000000001" customHeight="1" x14ac:dyDescent="0.25">
      <c r="C119" s="83"/>
      <c r="D119" s="94"/>
      <c r="E119"/>
      <c r="F119"/>
      <c r="G119" s="132"/>
      <c r="H119"/>
      <c r="I119" s="112"/>
      <c r="J119" s="113"/>
      <c r="L119" s="83"/>
      <c r="M119" s="94"/>
      <c r="N119"/>
      <c r="O119"/>
      <c r="P119" s="132"/>
      <c r="Q119" s="133"/>
      <c r="R119" s="112"/>
      <c r="S119" s="113"/>
      <c r="U119" s="83"/>
      <c r="V119" s="94"/>
      <c r="W119"/>
      <c r="X119"/>
      <c r="Y119" s="132"/>
      <c r="Z119" s="133"/>
      <c r="AA119" s="112"/>
      <c r="AB119" s="113"/>
      <c r="AD119" s="83"/>
      <c r="AE119" s="94"/>
      <c r="AF119"/>
      <c r="AG119"/>
      <c r="AH119" s="132"/>
      <c r="AI119" s="133"/>
      <c r="AJ119" s="112"/>
      <c r="AK119" s="113"/>
      <c r="AM119" s="83"/>
      <c r="AN119" s="94"/>
      <c r="AO119" s="131"/>
      <c r="AP119"/>
      <c r="AQ119" s="132"/>
      <c r="AR119" s="133"/>
      <c r="AS119" s="112"/>
      <c r="AT119" s="113"/>
      <c r="AV119" s="83"/>
      <c r="AW119" s="94"/>
      <c r="AX119"/>
      <c r="AY119"/>
      <c r="AZ119" s="132"/>
      <c r="BA119" s="133"/>
      <c r="BB119" s="112"/>
      <c r="BC119" s="113"/>
      <c r="BE119" s="83"/>
      <c r="BF119" s="94"/>
      <c r="BG119"/>
      <c r="BH119"/>
      <c r="BI119" s="132"/>
      <c r="BJ119" s="133"/>
      <c r="BK119" s="112"/>
      <c r="BL119" s="113"/>
      <c r="BN119" s="83"/>
      <c r="BO119" s="94"/>
      <c r="BP119"/>
      <c r="BQ119"/>
      <c r="BR119" s="132"/>
      <c r="BS119" s="133"/>
      <c r="BT119" s="112"/>
      <c r="BU119" s="113"/>
      <c r="BW119" s="83"/>
      <c r="BX119" s="94"/>
      <c r="BY119"/>
      <c r="BZ119"/>
      <c r="CA119" s="132"/>
      <c r="CB119" s="133"/>
      <c r="CC119" s="112"/>
      <c r="CD119" s="113"/>
      <c r="CF119" s="83"/>
      <c r="CG119" s="94"/>
      <c r="CH119" s="131"/>
      <c r="CI119"/>
      <c r="CJ119" s="132"/>
      <c r="CK119" s="133"/>
      <c r="CL119" s="112"/>
      <c r="CM119" s="113"/>
      <c r="CO119" s="83"/>
      <c r="CP119" s="94"/>
      <c r="CQ119"/>
      <c r="CR119"/>
      <c r="CS119" s="132"/>
      <c r="CT119" s="133"/>
      <c r="CU119" s="112"/>
      <c r="CV119" s="113"/>
      <c r="CX119" s="83"/>
      <c r="CY119" s="94"/>
      <c r="CZ119"/>
      <c r="DA119"/>
      <c r="DB119" s="132"/>
      <c r="DC119" s="133"/>
      <c r="DD119" s="112"/>
      <c r="DE119" s="113"/>
    </row>
    <row r="120" spans="1:109" s="82" customFormat="1" ht="17.100000000000001" customHeight="1" x14ac:dyDescent="0.25">
      <c r="C120" s="83"/>
      <c r="D120" s="94" t="s">
        <v>25</v>
      </c>
      <c r="E120" s="131">
        <v>5522</v>
      </c>
      <c r="F120">
        <v>9.3000000000000007</v>
      </c>
      <c r="G120" s="132">
        <v>42181</v>
      </c>
      <c r="H120">
        <v>8.5</v>
      </c>
      <c r="I120" s="112">
        <f t="shared" si="0"/>
        <v>0.80000000000000071</v>
      </c>
      <c r="J120" s="113">
        <f t="shared" si="1"/>
        <v>9.4117647058823604</v>
      </c>
      <c r="L120" s="83"/>
      <c r="M120" s="94" t="s">
        <v>25</v>
      </c>
      <c r="N120">
        <v>800</v>
      </c>
      <c r="O120">
        <v>10.4</v>
      </c>
      <c r="P120" s="132">
        <v>3098</v>
      </c>
      <c r="Q120" s="133">
        <v>8.8000000000000007</v>
      </c>
      <c r="R120" s="112">
        <f t="shared" si="2"/>
        <v>1.5999999999999996</v>
      </c>
      <c r="S120" s="113">
        <f t="shared" si="3"/>
        <v>18.181818181818176</v>
      </c>
      <c r="U120" s="83"/>
      <c r="V120" s="94" t="s">
        <v>25</v>
      </c>
      <c r="W120">
        <v>333</v>
      </c>
      <c r="X120">
        <v>9.5</v>
      </c>
      <c r="Y120" s="132">
        <v>1880</v>
      </c>
      <c r="Z120" s="133">
        <v>8.1</v>
      </c>
      <c r="AA120" s="112">
        <f t="shared" si="4"/>
        <v>1.4000000000000004</v>
      </c>
      <c r="AB120" s="113">
        <f t="shared" si="5"/>
        <v>17.283950617283956</v>
      </c>
      <c r="AD120" s="83"/>
      <c r="AE120" s="94" t="s">
        <v>25</v>
      </c>
      <c r="AF120" s="131">
        <v>1237</v>
      </c>
      <c r="AG120">
        <v>9.3000000000000007</v>
      </c>
      <c r="AH120" s="132">
        <v>4550</v>
      </c>
      <c r="AI120" s="133">
        <v>8.6</v>
      </c>
      <c r="AJ120" s="112">
        <f t="shared" si="6"/>
        <v>0.70000000000000107</v>
      </c>
      <c r="AK120" s="113">
        <f t="shared" si="7"/>
        <v>8.1395348837209429</v>
      </c>
      <c r="AM120" s="83"/>
      <c r="AN120" s="94" t="s">
        <v>25</v>
      </c>
      <c r="AO120" s="131">
        <v>533</v>
      </c>
      <c r="AP120">
        <v>8.6</v>
      </c>
      <c r="AQ120" s="132">
        <v>4108</v>
      </c>
      <c r="AR120" s="133">
        <v>8.8000000000000007</v>
      </c>
      <c r="AS120" s="112">
        <f t="shared" si="8"/>
        <v>-0.20000000000000107</v>
      </c>
      <c r="AT120" s="113">
        <f t="shared" si="9"/>
        <v>-2.2727272727272845</v>
      </c>
      <c r="AV120" s="83"/>
      <c r="AW120" s="94" t="s">
        <v>25</v>
      </c>
      <c r="AX120" s="131">
        <v>163</v>
      </c>
      <c r="AY120">
        <v>9.1999999999999993</v>
      </c>
      <c r="AZ120" s="132">
        <v>1028</v>
      </c>
      <c r="BA120" s="133">
        <v>7.9</v>
      </c>
      <c r="BB120" s="112">
        <f t="shared" si="10"/>
        <v>1.2999999999999989</v>
      </c>
      <c r="BC120" s="113">
        <f t="shared" si="11"/>
        <v>16.45569620253163</v>
      </c>
      <c r="BE120" s="83"/>
      <c r="BF120" s="94" t="s">
        <v>25</v>
      </c>
      <c r="BG120" s="131">
        <v>205</v>
      </c>
      <c r="BH120">
        <v>10.5</v>
      </c>
      <c r="BI120" s="132">
        <v>887</v>
      </c>
      <c r="BJ120" s="133">
        <v>9.4</v>
      </c>
      <c r="BK120" s="112">
        <f t="shared" si="12"/>
        <v>1.0999999999999996</v>
      </c>
      <c r="BL120" s="113">
        <f t="shared" si="13"/>
        <v>11.702127659574463</v>
      </c>
      <c r="BN120" s="83"/>
      <c r="BO120" s="94" t="s">
        <v>25</v>
      </c>
      <c r="BP120">
        <v>225</v>
      </c>
      <c r="BQ120">
        <v>8.3000000000000007</v>
      </c>
      <c r="BR120" s="142">
        <v>712</v>
      </c>
      <c r="BS120" s="133">
        <v>7.8</v>
      </c>
      <c r="BT120" s="112">
        <f t="shared" si="14"/>
        <v>0.50000000000000089</v>
      </c>
      <c r="BU120" s="113">
        <f t="shared" si="15"/>
        <v>6.4102564102564221</v>
      </c>
      <c r="BW120" s="83"/>
      <c r="BX120" s="94" t="s">
        <v>25</v>
      </c>
      <c r="BY120">
        <v>946</v>
      </c>
      <c r="BZ120">
        <v>9</v>
      </c>
      <c r="CA120" s="132">
        <v>2319</v>
      </c>
      <c r="CB120" s="133">
        <v>9.1999999999999993</v>
      </c>
      <c r="CC120" s="112">
        <f t="shared" si="22"/>
        <v>-0.19999999999999929</v>
      </c>
      <c r="CD120" s="113">
        <f t="shared" si="23"/>
        <v>-2.1739130434782532</v>
      </c>
      <c r="CF120" s="83"/>
      <c r="CG120" s="94" t="s">
        <v>25</v>
      </c>
      <c r="CH120" s="131">
        <v>145</v>
      </c>
      <c r="CI120">
        <v>8.6999999999999993</v>
      </c>
      <c r="CJ120" s="132">
        <v>1231</v>
      </c>
      <c r="CK120" s="133">
        <v>8.3000000000000007</v>
      </c>
      <c r="CL120" s="112">
        <f t="shared" si="16"/>
        <v>0.39999999999999858</v>
      </c>
      <c r="CM120" s="113">
        <f t="shared" si="17"/>
        <v>4.8192771084337167</v>
      </c>
      <c r="CO120" s="83"/>
      <c r="CP120" s="94" t="s">
        <v>25</v>
      </c>
      <c r="CQ120">
        <v>335</v>
      </c>
      <c r="CR120">
        <v>9.3000000000000007</v>
      </c>
      <c r="CS120" s="132">
        <v>1660</v>
      </c>
      <c r="CT120" s="133">
        <v>8.8000000000000007</v>
      </c>
      <c r="CU120" s="112">
        <f t="shared" si="18"/>
        <v>0.5</v>
      </c>
      <c r="CV120" s="113">
        <f t="shared" si="19"/>
        <v>5.6818181818181817</v>
      </c>
      <c r="CX120" s="83"/>
      <c r="CY120" s="94" t="s">
        <v>25</v>
      </c>
      <c r="CZ120">
        <v>33</v>
      </c>
      <c r="DA120">
        <v>7.1</v>
      </c>
      <c r="DB120" s="132">
        <v>347</v>
      </c>
      <c r="DC120" s="133">
        <v>8.4</v>
      </c>
      <c r="DD120" s="112">
        <f t="shared" si="20"/>
        <v>-1.3000000000000007</v>
      </c>
      <c r="DE120" s="113">
        <f t="shared" si="21"/>
        <v>-15.476190476190485</v>
      </c>
    </row>
    <row r="121" spans="1:109" s="82" customFormat="1" ht="17.100000000000001" customHeight="1" x14ac:dyDescent="0.25">
      <c r="C121" s="83"/>
      <c r="D121" s="94" t="s">
        <v>28</v>
      </c>
      <c r="E121" s="131">
        <v>7178</v>
      </c>
      <c r="F121">
        <v>12</v>
      </c>
      <c r="G121" s="132">
        <v>61183</v>
      </c>
      <c r="H121">
        <v>12.3</v>
      </c>
      <c r="I121" s="112">
        <f t="shared" si="0"/>
        <v>-0.30000000000000071</v>
      </c>
      <c r="J121" s="113">
        <f t="shared" si="1"/>
        <v>-2.4390243902439082</v>
      </c>
      <c r="L121" s="83"/>
      <c r="M121" s="94" t="s">
        <v>28</v>
      </c>
      <c r="N121">
        <v>920</v>
      </c>
      <c r="O121">
        <v>11.9</v>
      </c>
      <c r="P121" s="132">
        <v>4140</v>
      </c>
      <c r="Q121" s="133">
        <v>11.8</v>
      </c>
      <c r="R121" s="112">
        <f t="shared" si="2"/>
        <v>9.9999999999999645E-2</v>
      </c>
      <c r="S121" s="113">
        <f t="shared" si="3"/>
        <v>0.84745762711864092</v>
      </c>
      <c r="U121" s="83"/>
      <c r="V121" s="94" t="s">
        <v>28</v>
      </c>
      <c r="W121">
        <v>405</v>
      </c>
      <c r="X121">
        <v>11.6</v>
      </c>
      <c r="Y121" s="132">
        <v>2347</v>
      </c>
      <c r="Z121" s="133">
        <v>10.199999999999999</v>
      </c>
      <c r="AA121" s="112">
        <f t="shared" si="4"/>
        <v>1.4000000000000004</v>
      </c>
      <c r="AB121" s="113">
        <f t="shared" si="5"/>
        <v>13.725490196078436</v>
      </c>
      <c r="AD121" s="83"/>
      <c r="AE121" s="94" t="s">
        <v>28</v>
      </c>
      <c r="AF121" s="131">
        <v>1619</v>
      </c>
      <c r="AG121">
        <v>12.1</v>
      </c>
      <c r="AH121" s="132">
        <v>6361</v>
      </c>
      <c r="AI121" s="133">
        <v>12.1</v>
      </c>
      <c r="AJ121" s="112">
        <f t="shared" si="6"/>
        <v>0</v>
      </c>
      <c r="AK121" s="113">
        <f t="shared" si="7"/>
        <v>0</v>
      </c>
      <c r="AM121" s="83"/>
      <c r="AN121" s="94" t="s">
        <v>28</v>
      </c>
      <c r="AO121" s="131">
        <v>735</v>
      </c>
      <c r="AP121">
        <v>11.8</v>
      </c>
      <c r="AQ121" s="132">
        <v>5945</v>
      </c>
      <c r="AR121" s="133">
        <v>12.7</v>
      </c>
      <c r="AS121" s="112">
        <f t="shared" si="8"/>
        <v>-0.89999999999999858</v>
      </c>
      <c r="AT121" s="113">
        <f t="shared" si="9"/>
        <v>-7.0866141732283356</v>
      </c>
      <c r="AV121" s="83"/>
      <c r="AW121" s="94" t="s">
        <v>28</v>
      </c>
      <c r="AX121" s="131">
        <v>198</v>
      </c>
      <c r="AY121">
        <v>11.2</v>
      </c>
      <c r="AZ121" s="132">
        <v>1366</v>
      </c>
      <c r="BA121" s="133">
        <v>10.5</v>
      </c>
      <c r="BB121" s="112">
        <f t="shared" si="10"/>
        <v>0.69999999999999929</v>
      </c>
      <c r="BC121" s="113">
        <f t="shared" si="11"/>
        <v>6.6666666666666599</v>
      </c>
      <c r="BE121" s="83"/>
      <c r="BF121" s="94" t="s">
        <v>28</v>
      </c>
      <c r="BG121" s="131">
        <v>224</v>
      </c>
      <c r="BH121">
        <v>11.5</v>
      </c>
      <c r="BI121" s="132">
        <v>1037</v>
      </c>
      <c r="BJ121" s="133">
        <v>11</v>
      </c>
      <c r="BK121" s="112">
        <f t="shared" si="12"/>
        <v>0.5</v>
      </c>
      <c r="BL121" s="113">
        <f t="shared" si="13"/>
        <v>4.5454545454545459</v>
      </c>
      <c r="BN121" s="83"/>
      <c r="BO121" s="94" t="s">
        <v>28</v>
      </c>
      <c r="BP121">
        <v>276</v>
      </c>
      <c r="BQ121">
        <v>10.1</v>
      </c>
      <c r="BR121" s="132">
        <v>1061</v>
      </c>
      <c r="BS121" s="133">
        <v>11.6</v>
      </c>
      <c r="BT121" s="112">
        <f t="shared" si="14"/>
        <v>-1.5</v>
      </c>
      <c r="BU121" s="113">
        <f t="shared" si="15"/>
        <v>-12.931034482758621</v>
      </c>
      <c r="BW121" s="83"/>
      <c r="BX121" s="94" t="s">
        <v>28</v>
      </c>
      <c r="BY121" s="131">
        <v>1256</v>
      </c>
      <c r="BZ121">
        <v>11.9</v>
      </c>
      <c r="CA121" s="132">
        <v>2938</v>
      </c>
      <c r="CB121" s="133">
        <v>11.7</v>
      </c>
      <c r="CC121" s="112">
        <f t="shared" si="22"/>
        <v>0.20000000000000107</v>
      </c>
      <c r="CD121" s="113">
        <f t="shared" si="23"/>
        <v>1.7094017094017186</v>
      </c>
      <c r="CF121" s="83"/>
      <c r="CG121" s="94" t="s">
        <v>28</v>
      </c>
      <c r="CH121">
        <v>189</v>
      </c>
      <c r="CI121">
        <v>11.3</v>
      </c>
      <c r="CJ121" s="132">
        <v>1709</v>
      </c>
      <c r="CK121" s="133">
        <v>11.6</v>
      </c>
      <c r="CL121" s="112">
        <f t="shared" si="16"/>
        <v>-0.29999999999999893</v>
      </c>
      <c r="CM121" s="113">
        <f t="shared" si="17"/>
        <v>-2.5862068965517149</v>
      </c>
      <c r="CO121" s="83"/>
      <c r="CP121" s="94" t="s">
        <v>28</v>
      </c>
      <c r="CQ121">
        <v>454</v>
      </c>
      <c r="CR121">
        <v>12.6</v>
      </c>
      <c r="CS121" s="132">
        <v>2176</v>
      </c>
      <c r="CT121" s="133">
        <v>11.5</v>
      </c>
      <c r="CU121" s="112">
        <f t="shared" si="18"/>
        <v>1.0999999999999996</v>
      </c>
      <c r="CV121" s="113">
        <f t="shared" si="19"/>
        <v>9.5652173913043459</v>
      </c>
      <c r="CX121" s="83"/>
      <c r="CY121" s="94" t="s">
        <v>28</v>
      </c>
      <c r="CZ121">
        <v>90</v>
      </c>
      <c r="DA121">
        <v>19.399999999999999</v>
      </c>
      <c r="DB121" s="132">
        <v>563</v>
      </c>
      <c r="DC121" s="133">
        <v>13.6</v>
      </c>
      <c r="DD121" s="112">
        <f t="shared" si="20"/>
        <v>5.7999999999999989</v>
      </c>
      <c r="DE121" s="113">
        <f t="shared" si="21"/>
        <v>42.647058823529406</v>
      </c>
    </row>
    <row r="122" spans="1:109" s="82" customFormat="1" ht="17.100000000000001" customHeight="1" x14ac:dyDescent="0.25">
      <c r="C122" s="83"/>
      <c r="D122" s="94" t="s">
        <v>30</v>
      </c>
      <c r="E122" s="131">
        <v>6286</v>
      </c>
      <c r="F122">
        <v>10.5</v>
      </c>
      <c r="G122" s="132">
        <v>49858</v>
      </c>
      <c r="H122">
        <v>10</v>
      </c>
      <c r="I122" s="112">
        <f t="shared" si="0"/>
        <v>0.5</v>
      </c>
      <c r="J122" s="113">
        <f t="shared" si="1"/>
        <v>5</v>
      </c>
      <c r="L122" s="83"/>
      <c r="M122" s="94" t="s">
        <v>30</v>
      </c>
      <c r="N122">
        <v>754</v>
      </c>
      <c r="O122">
        <v>9.8000000000000007</v>
      </c>
      <c r="P122" s="132">
        <v>3567</v>
      </c>
      <c r="Q122" s="133">
        <v>10.1</v>
      </c>
      <c r="R122" s="112">
        <f t="shared" si="2"/>
        <v>-0.29999999999999893</v>
      </c>
      <c r="S122" s="113">
        <f t="shared" si="3"/>
        <v>-2.9702970297029596</v>
      </c>
      <c r="U122" s="83"/>
      <c r="V122" s="94" t="s">
        <v>30</v>
      </c>
      <c r="W122">
        <v>362</v>
      </c>
      <c r="X122">
        <v>10.4</v>
      </c>
      <c r="Y122" s="132">
        <v>2536</v>
      </c>
      <c r="Z122" s="133">
        <v>11</v>
      </c>
      <c r="AA122" s="112">
        <f t="shared" si="4"/>
        <v>-0.59999999999999964</v>
      </c>
      <c r="AB122" s="113">
        <f t="shared" si="5"/>
        <v>-5.4545454545454515</v>
      </c>
      <c r="AD122" s="83"/>
      <c r="AE122" s="94" t="s">
        <v>30</v>
      </c>
      <c r="AF122" s="131">
        <v>1590</v>
      </c>
      <c r="AG122">
        <v>11.9</v>
      </c>
      <c r="AH122" s="132">
        <v>6059</v>
      </c>
      <c r="AI122" s="133">
        <v>11.5</v>
      </c>
      <c r="AJ122" s="112">
        <f t="shared" si="6"/>
        <v>0.40000000000000036</v>
      </c>
      <c r="AK122" s="113">
        <f t="shared" si="7"/>
        <v>3.4782608695652204</v>
      </c>
      <c r="AM122" s="83"/>
      <c r="AN122" s="94" t="s">
        <v>30</v>
      </c>
      <c r="AO122" s="131">
        <v>591</v>
      </c>
      <c r="AP122">
        <v>9.5</v>
      </c>
      <c r="AQ122" s="132">
        <v>5040</v>
      </c>
      <c r="AR122" s="133">
        <v>10.8</v>
      </c>
      <c r="AS122" s="112">
        <f t="shared" si="8"/>
        <v>-1.3000000000000007</v>
      </c>
      <c r="AT122" s="113">
        <f t="shared" si="9"/>
        <v>-12.037037037037043</v>
      </c>
      <c r="AV122" s="83"/>
      <c r="AW122" s="94" t="s">
        <v>30</v>
      </c>
      <c r="AX122" s="131">
        <v>190</v>
      </c>
      <c r="AY122">
        <v>10.8</v>
      </c>
      <c r="AZ122" s="132">
        <v>1691</v>
      </c>
      <c r="BA122" s="133">
        <v>13</v>
      </c>
      <c r="BB122" s="112">
        <f t="shared" si="10"/>
        <v>-2.1999999999999993</v>
      </c>
      <c r="BC122" s="113">
        <f t="shared" si="11"/>
        <v>-16.92307692307692</v>
      </c>
      <c r="BE122" s="83"/>
      <c r="BF122" s="94" t="s">
        <v>30</v>
      </c>
      <c r="BG122" s="131">
        <v>202</v>
      </c>
      <c r="BH122">
        <v>10.4</v>
      </c>
      <c r="BI122" s="132">
        <v>988</v>
      </c>
      <c r="BJ122" s="133">
        <v>10.5</v>
      </c>
      <c r="BK122" s="112">
        <f t="shared" si="12"/>
        <v>-9.9999999999999645E-2</v>
      </c>
      <c r="BL122" s="113">
        <f t="shared" si="13"/>
        <v>-0.952380952380949</v>
      </c>
      <c r="BN122" s="83"/>
      <c r="BO122" s="94" t="s">
        <v>30</v>
      </c>
      <c r="BP122">
        <v>233</v>
      </c>
      <c r="BQ122">
        <v>8.6</v>
      </c>
      <c r="BR122" s="132">
        <v>954</v>
      </c>
      <c r="BS122" s="133">
        <v>10.4</v>
      </c>
      <c r="BT122" s="112">
        <f t="shared" si="14"/>
        <v>-1.8000000000000007</v>
      </c>
      <c r="BU122" s="113">
        <f t="shared" si="15"/>
        <v>-17.307692307692314</v>
      </c>
      <c r="BW122" s="83"/>
      <c r="BX122" s="94" t="s">
        <v>30</v>
      </c>
      <c r="BY122" s="131">
        <v>1137</v>
      </c>
      <c r="BZ122">
        <v>10.8</v>
      </c>
      <c r="CA122" s="132">
        <v>3133</v>
      </c>
      <c r="CB122" s="133">
        <v>12.5</v>
      </c>
      <c r="CC122" s="112">
        <f t="shared" si="22"/>
        <v>-1.6999999999999993</v>
      </c>
      <c r="CD122" s="113">
        <f t="shared" si="23"/>
        <v>-13.599999999999996</v>
      </c>
      <c r="CF122" s="83"/>
      <c r="CG122" s="94" t="s">
        <v>30</v>
      </c>
      <c r="CH122">
        <v>136</v>
      </c>
      <c r="CI122">
        <v>8.1</v>
      </c>
      <c r="CJ122" s="132">
        <v>1232</v>
      </c>
      <c r="CK122" s="133">
        <v>8.3000000000000007</v>
      </c>
      <c r="CL122" s="112">
        <f t="shared" si="16"/>
        <v>-0.20000000000000107</v>
      </c>
      <c r="CM122" s="113">
        <f t="shared" si="17"/>
        <v>-2.4096385542168801</v>
      </c>
      <c r="CO122" s="83"/>
      <c r="CP122" s="94" t="s">
        <v>30</v>
      </c>
      <c r="CQ122">
        <v>416</v>
      </c>
      <c r="CR122">
        <v>11.5</v>
      </c>
      <c r="CS122" s="132">
        <v>2261</v>
      </c>
      <c r="CT122" s="133">
        <v>11.9</v>
      </c>
      <c r="CU122" s="112">
        <f t="shared" si="18"/>
        <v>-0.40000000000000036</v>
      </c>
      <c r="CV122" s="113">
        <f t="shared" si="19"/>
        <v>-3.3613445378151288</v>
      </c>
      <c r="CX122" s="83"/>
      <c r="CY122" s="94" t="s">
        <v>30</v>
      </c>
      <c r="CZ122">
        <v>28</v>
      </c>
      <c r="DA122">
        <v>6</v>
      </c>
      <c r="DB122" s="132">
        <v>347</v>
      </c>
      <c r="DC122" s="133">
        <v>8.4</v>
      </c>
      <c r="DD122" s="112">
        <f t="shared" si="20"/>
        <v>-2.4000000000000004</v>
      </c>
      <c r="DE122" s="113">
        <f t="shared" si="21"/>
        <v>-28.571428571428577</v>
      </c>
    </row>
    <row r="123" spans="1:109" s="82" customFormat="1" ht="17.100000000000001" customHeight="1" x14ac:dyDescent="0.25">
      <c r="C123" s="83"/>
      <c r="D123" s="94" t="s">
        <v>32</v>
      </c>
      <c r="E123" s="131">
        <v>3242</v>
      </c>
      <c r="F123">
        <v>5.4</v>
      </c>
      <c r="G123" s="132">
        <v>25746</v>
      </c>
      <c r="H123">
        <v>5.2</v>
      </c>
      <c r="I123" s="112">
        <f t="shared" si="0"/>
        <v>0.20000000000000018</v>
      </c>
      <c r="J123" s="113">
        <f t="shared" si="1"/>
        <v>3.8461538461538494</v>
      </c>
      <c r="L123" s="83"/>
      <c r="M123" s="94" t="s">
        <v>32</v>
      </c>
      <c r="N123">
        <v>481</v>
      </c>
      <c r="O123">
        <v>6.2</v>
      </c>
      <c r="P123" s="132">
        <v>1877</v>
      </c>
      <c r="Q123" s="133">
        <v>5.3</v>
      </c>
      <c r="R123" s="112">
        <f t="shared" si="2"/>
        <v>0.90000000000000036</v>
      </c>
      <c r="S123" s="113">
        <f t="shared" si="3"/>
        <v>16.981132075471706</v>
      </c>
      <c r="U123" s="83"/>
      <c r="V123" s="94" t="s">
        <v>32</v>
      </c>
      <c r="W123">
        <v>244</v>
      </c>
      <c r="X123">
        <v>7</v>
      </c>
      <c r="Y123" s="132">
        <v>1688</v>
      </c>
      <c r="Z123" s="133">
        <v>7.3</v>
      </c>
      <c r="AA123" s="112">
        <f t="shared" si="4"/>
        <v>-0.29999999999999982</v>
      </c>
      <c r="AB123" s="113">
        <f t="shared" si="5"/>
        <v>-4.1095890410958882</v>
      </c>
      <c r="AD123" s="83"/>
      <c r="AE123" s="94" t="s">
        <v>32</v>
      </c>
      <c r="AF123" s="131">
        <v>713</v>
      </c>
      <c r="AG123">
        <v>5.3</v>
      </c>
      <c r="AH123" s="132">
        <v>2582</v>
      </c>
      <c r="AI123" s="133">
        <v>4.9000000000000004</v>
      </c>
      <c r="AJ123" s="112">
        <f t="shared" si="6"/>
        <v>0.39999999999999947</v>
      </c>
      <c r="AK123" s="113">
        <f t="shared" si="7"/>
        <v>8.1632653061224367</v>
      </c>
      <c r="AM123" s="83"/>
      <c r="AN123" s="94" t="s">
        <v>32</v>
      </c>
      <c r="AO123" s="131">
        <v>257</v>
      </c>
      <c r="AP123">
        <v>4.0999999999999996</v>
      </c>
      <c r="AQ123" s="132">
        <v>2052</v>
      </c>
      <c r="AR123" s="133">
        <v>4.4000000000000004</v>
      </c>
      <c r="AS123" s="112">
        <f t="shared" si="8"/>
        <v>-0.30000000000000071</v>
      </c>
      <c r="AT123" s="113">
        <f t="shared" si="9"/>
        <v>-6.8181818181818343</v>
      </c>
      <c r="AV123" s="83"/>
      <c r="AW123" s="94" t="s">
        <v>32</v>
      </c>
      <c r="AX123" s="131">
        <v>101</v>
      </c>
      <c r="AY123">
        <v>5.7</v>
      </c>
      <c r="AZ123" s="132">
        <v>778</v>
      </c>
      <c r="BA123" s="133">
        <v>6</v>
      </c>
      <c r="BB123" s="112">
        <f t="shared" si="10"/>
        <v>-0.29999999999999982</v>
      </c>
      <c r="BC123" s="113">
        <f t="shared" si="11"/>
        <v>-4.9999999999999964</v>
      </c>
      <c r="BE123" s="83"/>
      <c r="BF123" s="94" t="s">
        <v>32</v>
      </c>
      <c r="BG123">
        <v>129</v>
      </c>
      <c r="BH123">
        <v>6.6</v>
      </c>
      <c r="BI123" s="132">
        <v>537</v>
      </c>
      <c r="BJ123" s="133">
        <v>5.7</v>
      </c>
      <c r="BK123" s="112">
        <f t="shared" si="12"/>
        <v>0.89999999999999947</v>
      </c>
      <c r="BL123" s="113">
        <f t="shared" si="13"/>
        <v>15.789473684210517</v>
      </c>
      <c r="BN123" s="83"/>
      <c r="BO123" s="94" t="s">
        <v>32</v>
      </c>
      <c r="BP123" s="131">
        <v>158</v>
      </c>
      <c r="BQ123">
        <v>5.8</v>
      </c>
      <c r="BR123" s="142">
        <v>503</v>
      </c>
      <c r="BS123" s="133">
        <v>5.5</v>
      </c>
      <c r="BT123" s="112">
        <f t="shared" si="14"/>
        <v>0.29999999999999982</v>
      </c>
      <c r="BU123" s="113">
        <f t="shared" si="15"/>
        <v>5.4545454545454515</v>
      </c>
      <c r="BW123" s="83"/>
      <c r="BX123" s="94" t="s">
        <v>32</v>
      </c>
      <c r="BY123">
        <v>528</v>
      </c>
      <c r="BZ123">
        <v>5</v>
      </c>
      <c r="CA123" s="132">
        <v>1158</v>
      </c>
      <c r="CB123" s="133">
        <v>4.5999999999999996</v>
      </c>
      <c r="CC123" s="112">
        <f t="shared" si="22"/>
        <v>0.40000000000000036</v>
      </c>
      <c r="CD123" s="113">
        <f t="shared" si="23"/>
        <v>8.6956521739130519</v>
      </c>
      <c r="CF123" s="83"/>
      <c r="CG123" s="94" t="s">
        <v>32</v>
      </c>
      <c r="CH123" s="131">
        <v>97</v>
      </c>
      <c r="CI123">
        <v>5.8</v>
      </c>
      <c r="CJ123" s="142">
        <v>742</v>
      </c>
      <c r="CK123" s="133">
        <v>5</v>
      </c>
      <c r="CL123" s="112">
        <f t="shared" si="16"/>
        <v>0.79999999999999982</v>
      </c>
      <c r="CM123" s="113">
        <f t="shared" si="17"/>
        <v>15.999999999999998</v>
      </c>
      <c r="CO123" s="83"/>
      <c r="CP123" s="94" t="s">
        <v>32</v>
      </c>
      <c r="CQ123" s="131">
        <v>161</v>
      </c>
      <c r="CR123">
        <v>4.5</v>
      </c>
      <c r="CS123" s="132">
        <v>934</v>
      </c>
      <c r="CT123" s="133">
        <v>4.9000000000000004</v>
      </c>
      <c r="CU123" s="112">
        <f t="shared" si="18"/>
        <v>-0.40000000000000036</v>
      </c>
      <c r="CV123" s="113">
        <f t="shared" si="19"/>
        <v>-8.1632653061224545</v>
      </c>
      <c r="CX123" s="83"/>
      <c r="CY123" s="94" t="s">
        <v>32</v>
      </c>
      <c r="CZ123" s="131">
        <v>21</v>
      </c>
      <c r="DA123">
        <v>4.5</v>
      </c>
      <c r="DB123" s="132">
        <v>220</v>
      </c>
      <c r="DC123" s="133">
        <v>5.3</v>
      </c>
      <c r="DD123" s="112">
        <f t="shared" si="20"/>
        <v>-0.79999999999999982</v>
      </c>
      <c r="DE123" s="113">
        <f t="shared" si="21"/>
        <v>-15.094339622641506</v>
      </c>
    </row>
    <row r="124" spans="1:109" s="82" customFormat="1" ht="17.100000000000001" customHeight="1" x14ac:dyDescent="0.25">
      <c r="C124" s="83"/>
      <c r="D124" s="94" t="s">
        <v>34</v>
      </c>
      <c r="E124" s="131">
        <v>7508</v>
      </c>
      <c r="F124">
        <v>12.6</v>
      </c>
      <c r="G124" s="132">
        <v>66256</v>
      </c>
      <c r="H124">
        <v>13.3</v>
      </c>
      <c r="I124" s="112">
        <f t="shared" si="0"/>
        <v>-0.70000000000000107</v>
      </c>
      <c r="J124" s="113">
        <f t="shared" si="1"/>
        <v>-5.2631578947368505</v>
      </c>
      <c r="L124" s="83"/>
      <c r="M124" s="94" t="s">
        <v>34</v>
      </c>
      <c r="N124">
        <v>986</v>
      </c>
      <c r="O124">
        <v>12.8</v>
      </c>
      <c r="P124" s="132">
        <v>5035</v>
      </c>
      <c r="Q124" s="133">
        <v>14.3</v>
      </c>
      <c r="R124" s="112">
        <f t="shared" si="2"/>
        <v>-1.5</v>
      </c>
      <c r="S124" s="113">
        <f t="shared" si="3"/>
        <v>-10.48951048951049</v>
      </c>
      <c r="U124" s="83"/>
      <c r="V124" s="94" t="s">
        <v>34</v>
      </c>
      <c r="W124">
        <v>488</v>
      </c>
      <c r="X124">
        <v>14</v>
      </c>
      <c r="Y124" s="132">
        <v>4077</v>
      </c>
      <c r="Z124" s="133">
        <v>17.7</v>
      </c>
      <c r="AA124" s="112">
        <f t="shared" si="4"/>
        <v>-3.6999999999999993</v>
      </c>
      <c r="AB124" s="113">
        <f t="shared" si="5"/>
        <v>-20.903954802259882</v>
      </c>
      <c r="AD124" s="83"/>
      <c r="AE124" s="94" t="s">
        <v>34</v>
      </c>
      <c r="AF124" s="131">
        <v>1332</v>
      </c>
      <c r="AG124">
        <v>10</v>
      </c>
      <c r="AH124" s="132">
        <v>7024</v>
      </c>
      <c r="AI124" s="133">
        <v>13.3</v>
      </c>
      <c r="AJ124" s="112">
        <f t="shared" si="6"/>
        <v>-3.3000000000000007</v>
      </c>
      <c r="AK124" s="113">
        <f t="shared" si="7"/>
        <v>-24.812030075187973</v>
      </c>
      <c r="AM124" s="83"/>
      <c r="AN124" s="94" t="s">
        <v>34</v>
      </c>
      <c r="AO124" s="131">
        <v>1094</v>
      </c>
      <c r="AP124">
        <v>17.600000000000001</v>
      </c>
      <c r="AQ124" s="132">
        <v>5991</v>
      </c>
      <c r="AR124" s="133">
        <v>12.8</v>
      </c>
      <c r="AS124" s="112">
        <f t="shared" si="8"/>
        <v>4.8000000000000007</v>
      </c>
      <c r="AT124" s="113">
        <f t="shared" si="9"/>
        <v>37.500000000000007</v>
      </c>
      <c r="AV124" s="83"/>
      <c r="AW124" s="94" t="s">
        <v>34</v>
      </c>
      <c r="AX124" s="131">
        <v>281</v>
      </c>
      <c r="AY124">
        <v>15.9</v>
      </c>
      <c r="AZ124" s="132">
        <v>2078</v>
      </c>
      <c r="BA124" s="133">
        <v>16</v>
      </c>
      <c r="BB124" s="112">
        <f t="shared" si="10"/>
        <v>-9.9999999999999645E-2</v>
      </c>
      <c r="BC124" s="113">
        <f t="shared" si="11"/>
        <v>-0.62499999999999778</v>
      </c>
      <c r="BE124" s="83"/>
      <c r="BF124" s="94" t="s">
        <v>34</v>
      </c>
      <c r="BG124" s="131">
        <v>282</v>
      </c>
      <c r="BH124">
        <v>14.5</v>
      </c>
      <c r="BI124" s="132">
        <v>1487</v>
      </c>
      <c r="BJ124" s="133">
        <v>15.8</v>
      </c>
      <c r="BK124" s="112">
        <f t="shared" si="12"/>
        <v>-1.3000000000000007</v>
      </c>
      <c r="BL124" s="113">
        <f t="shared" si="13"/>
        <v>-8.2278481012658258</v>
      </c>
      <c r="BN124" s="83"/>
      <c r="BO124" s="94" t="s">
        <v>34</v>
      </c>
      <c r="BP124">
        <v>411</v>
      </c>
      <c r="BQ124">
        <v>15.1</v>
      </c>
      <c r="BR124" s="132">
        <v>1331</v>
      </c>
      <c r="BS124" s="133">
        <v>14.5</v>
      </c>
      <c r="BT124" s="112">
        <f t="shared" si="14"/>
        <v>0.59999999999999964</v>
      </c>
      <c r="BU124" s="113">
        <f t="shared" si="15"/>
        <v>4.1379310344827562</v>
      </c>
      <c r="BW124" s="83"/>
      <c r="BX124" s="94" t="s">
        <v>34</v>
      </c>
      <c r="BY124" s="131">
        <v>1180</v>
      </c>
      <c r="BZ124">
        <v>11.2</v>
      </c>
      <c r="CA124" s="132">
        <v>3001</v>
      </c>
      <c r="CB124" s="133">
        <v>11.9</v>
      </c>
      <c r="CC124" s="112">
        <f t="shared" si="22"/>
        <v>-0.70000000000000107</v>
      </c>
      <c r="CD124" s="113">
        <f t="shared" si="23"/>
        <v>-5.8823529411764799</v>
      </c>
      <c r="CF124" s="83"/>
      <c r="CG124" s="94" t="s">
        <v>34</v>
      </c>
      <c r="CH124">
        <v>271</v>
      </c>
      <c r="CI124">
        <v>16.2</v>
      </c>
      <c r="CJ124" s="132">
        <v>2038</v>
      </c>
      <c r="CK124" s="133">
        <v>13.8</v>
      </c>
      <c r="CL124" s="112">
        <f t="shared" si="16"/>
        <v>2.3999999999999986</v>
      </c>
      <c r="CM124" s="113">
        <f t="shared" si="17"/>
        <v>17.391304347826075</v>
      </c>
      <c r="CO124" s="83"/>
      <c r="CP124" s="94" t="s">
        <v>34</v>
      </c>
      <c r="CQ124" s="131">
        <v>340</v>
      </c>
      <c r="CR124">
        <v>9.4</v>
      </c>
      <c r="CS124" s="132">
        <v>2664</v>
      </c>
      <c r="CT124" s="133">
        <v>14</v>
      </c>
      <c r="CU124" s="112">
        <f t="shared" si="18"/>
        <v>-4.5999999999999996</v>
      </c>
      <c r="CV124" s="113">
        <f t="shared" si="19"/>
        <v>-32.857142857142854</v>
      </c>
      <c r="CX124" s="83"/>
      <c r="CY124" s="94" t="s">
        <v>34</v>
      </c>
      <c r="CZ124">
        <v>53</v>
      </c>
      <c r="DA124">
        <v>11.4</v>
      </c>
      <c r="DB124" s="132">
        <v>483</v>
      </c>
      <c r="DC124" s="133">
        <v>11.7</v>
      </c>
      <c r="DD124" s="112">
        <f t="shared" si="20"/>
        <v>-0.29999999999999893</v>
      </c>
      <c r="DE124" s="113">
        <f t="shared" si="21"/>
        <v>-2.564102564102555</v>
      </c>
    </row>
    <row r="125" spans="1:109" s="82" customFormat="1" ht="17.100000000000001" customHeight="1" x14ac:dyDescent="0.25">
      <c r="C125" s="83"/>
      <c r="D125" s="94" t="s">
        <v>35</v>
      </c>
      <c r="E125" s="131">
        <v>9300</v>
      </c>
      <c r="F125">
        <v>15.6</v>
      </c>
      <c r="G125" s="132">
        <v>88142</v>
      </c>
      <c r="H125">
        <v>17.7</v>
      </c>
      <c r="I125" s="112">
        <f t="shared" si="0"/>
        <v>-2.0999999999999996</v>
      </c>
      <c r="J125" s="113">
        <f t="shared" si="1"/>
        <v>-11.864406779661016</v>
      </c>
      <c r="L125" s="83"/>
      <c r="M125" s="94" t="s">
        <v>35</v>
      </c>
      <c r="N125" s="131">
        <v>1151</v>
      </c>
      <c r="O125">
        <v>14.9</v>
      </c>
      <c r="P125" s="132">
        <v>5967</v>
      </c>
      <c r="Q125" s="133">
        <v>16.899999999999999</v>
      </c>
      <c r="R125" s="112">
        <f t="shared" si="2"/>
        <v>-1.9999999999999982</v>
      </c>
      <c r="S125" s="113">
        <f t="shared" si="3"/>
        <v>-11.83431952662721</v>
      </c>
      <c r="U125" s="83"/>
      <c r="V125" s="94" t="s">
        <v>35</v>
      </c>
      <c r="W125">
        <v>481</v>
      </c>
      <c r="X125">
        <v>13.8</v>
      </c>
      <c r="Y125" s="132">
        <v>3209</v>
      </c>
      <c r="Z125" s="133">
        <v>13.9</v>
      </c>
      <c r="AA125" s="112">
        <f t="shared" si="4"/>
        <v>-9.9999999999999645E-2</v>
      </c>
      <c r="AB125" s="113">
        <f t="shared" si="5"/>
        <v>-0.71942446043165209</v>
      </c>
      <c r="AD125" s="83"/>
      <c r="AE125" s="94" t="s">
        <v>35</v>
      </c>
      <c r="AF125" s="131">
        <v>2152</v>
      </c>
      <c r="AG125">
        <v>16.100000000000001</v>
      </c>
      <c r="AH125" s="132">
        <v>9356</v>
      </c>
      <c r="AI125" s="133">
        <v>17.7</v>
      </c>
      <c r="AJ125" s="112">
        <f t="shared" si="6"/>
        <v>-1.5999999999999979</v>
      </c>
      <c r="AK125" s="113">
        <f t="shared" si="7"/>
        <v>-9.0395480225988596</v>
      </c>
      <c r="AM125" s="83"/>
      <c r="AN125" s="94" t="s">
        <v>35</v>
      </c>
      <c r="AO125" s="131">
        <v>848</v>
      </c>
      <c r="AP125">
        <v>13.7</v>
      </c>
      <c r="AQ125" s="132">
        <v>8535</v>
      </c>
      <c r="AR125" s="133">
        <v>18.2</v>
      </c>
      <c r="AS125" s="112">
        <f t="shared" si="8"/>
        <v>-4.5</v>
      </c>
      <c r="AT125" s="113">
        <f t="shared" si="9"/>
        <v>-24.725274725274726</v>
      </c>
      <c r="AV125" s="83"/>
      <c r="AW125" s="94" t="s">
        <v>35</v>
      </c>
      <c r="AX125">
        <v>241</v>
      </c>
      <c r="AY125">
        <v>13.6</v>
      </c>
      <c r="AZ125" s="132">
        <v>2027</v>
      </c>
      <c r="BA125" s="133">
        <v>15.6</v>
      </c>
      <c r="BB125" s="112">
        <f t="shared" si="10"/>
        <v>-2</v>
      </c>
      <c r="BC125" s="113">
        <f t="shared" si="11"/>
        <v>-12.820512820512823</v>
      </c>
      <c r="BE125" s="83"/>
      <c r="BF125" s="94" t="s">
        <v>35</v>
      </c>
      <c r="BG125">
        <v>228</v>
      </c>
      <c r="BH125">
        <v>11.7</v>
      </c>
      <c r="BI125" s="132">
        <v>1369</v>
      </c>
      <c r="BJ125" s="133">
        <v>14.5</v>
      </c>
      <c r="BK125" s="112">
        <f t="shared" si="12"/>
        <v>-2.8000000000000007</v>
      </c>
      <c r="BL125" s="113">
        <f t="shared" si="13"/>
        <v>-19.310344827586214</v>
      </c>
      <c r="BN125" s="83"/>
      <c r="BO125" s="94" t="s">
        <v>35</v>
      </c>
      <c r="BP125">
        <v>481</v>
      </c>
      <c r="BQ125">
        <v>17.7</v>
      </c>
      <c r="BR125" s="132">
        <v>1505</v>
      </c>
      <c r="BS125" s="133">
        <v>16.399999999999999</v>
      </c>
      <c r="BT125" s="112">
        <f t="shared" si="14"/>
        <v>1.3000000000000007</v>
      </c>
      <c r="BU125" s="113">
        <f t="shared" si="15"/>
        <v>7.9268292682926882</v>
      </c>
      <c r="BW125" s="83"/>
      <c r="BX125" s="94" t="s">
        <v>35</v>
      </c>
      <c r="BY125" s="131">
        <v>1854</v>
      </c>
      <c r="BZ125">
        <v>17.600000000000001</v>
      </c>
      <c r="CA125" s="132">
        <v>4352</v>
      </c>
      <c r="CB125" s="133">
        <v>17.3</v>
      </c>
      <c r="CC125" s="112">
        <f t="shared" si="22"/>
        <v>0.30000000000000071</v>
      </c>
      <c r="CD125" s="113">
        <f t="shared" si="23"/>
        <v>1.7341040462427786</v>
      </c>
      <c r="CF125" s="83"/>
      <c r="CG125" s="94" t="s">
        <v>35</v>
      </c>
      <c r="CH125">
        <v>294</v>
      </c>
      <c r="CI125">
        <v>17.600000000000001</v>
      </c>
      <c r="CJ125" s="132">
        <v>3026</v>
      </c>
      <c r="CK125" s="133">
        <v>20.5</v>
      </c>
      <c r="CL125" s="112">
        <f t="shared" si="16"/>
        <v>-2.8999999999999986</v>
      </c>
      <c r="CM125" s="113">
        <f t="shared" si="17"/>
        <v>-14.146341463414627</v>
      </c>
      <c r="CO125" s="83"/>
      <c r="CP125" s="94" t="s">
        <v>35</v>
      </c>
      <c r="CQ125" s="131">
        <v>583</v>
      </c>
      <c r="CR125">
        <v>16.2</v>
      </c>
      <c r="CS125" s="132">
        <v>3038</v>
      </c>
      <c r="CT125" s="133">
        <v>16</v>
      </c>
      <c r="CU125" s="112">
        <f t="shared" si="18"/>
        <v>0.19999999999999929</v>
      </c>
      <c r="CV125" s="113">
        <f t="shared" si="19"/>
        <v>1.2499999999999956</v>
      </c>
      <c r="CX125" s="83"/>
      <c r="CY125" s="94" t="s">
        <v>35</v>
      </c>
      <c r="CZ125">
        <v>92</v>
      </c>
      <c r="DA125">
        <v>19.8</v>
      </c>
      <c r="DB125" s="132">
        <v>827</v>
      </c>
      <c r="DC125" s="133">
        <v>20</v>
      </c>
      <c r="DD125" s="112">
        <f t="shared" si="20"/>
        <v>-0.19999999999999929</v>
      </c>
      <c r="DE125" s="113">
        <f t="shared" si="21"/>
        <v>-0.99999999999999634</v>
      </c>
    </row>
    <row r="126" spans="1:109" s="82" customFormat="1" ht="17.100000000000001" customHeight="1" x14ac:dyDescent="0.25">
      <c r="C126" s="83"/>
      <c r="D126" s="94" t="s">
        <v>37</v>
      </c>
      <c r="E126" s="131">
        <v>7243</v>
      </c>
      <c r="F126">
        <v>12.1</v>
      </c>
      <c r="G126" s="132">
        <v>62601</v>
      </c>
      <c r="H126">
        <v>12.6</v>
      </c>
      <c r="I126" s="112">
        <f t="shared" si="0"/>
        <v>-0.5</v>
      </c>
      <c r="J126" s="113">
        <f t="shared" si="1"/>
        <v>-3.9682539682539679</v>
      </c>
      <c r="L126" s="83"/>
      <c r="M126" s="94" t="s">
        <v>37</v>
      </c>
      <c r="N126">
        <v>899</v>
      </c>
      <c r="O126">
        <v>11.7</v>
      </c>
      <c r="P126" s="132">
        <v>4238</v>
      </c>
      <c r="Q126" s="133">
        <v>12</v>
      </c>
      <c r="R126" s="112">
        <f t="shared" si="2"/>
        <v>-0.30000000000000071</v>
      </c>
      <c r="S126" s="113">
        <f t="shared" si="3"/>
        <v>-2.5000000000000062</v>
      </c>
      <c r="U126" s="83"/>
      <c r="V126" s="94" t="s">
        <v>37</v>
      </c>
      <c r="W126">
        <v>357</v>
      </c>
      <c r="X126">
        <v>10.199999999999999</v>
      </c>
      <c r="Y126" s="132">
        <v>2247</v>
      </c>
      <c r="Z126" s="133">
        <v>9.6999999999999993</v>
      </c>
      <c r="AA126" s="112">
        <f t="shared" si="4"/>
        <v>0.5</v>
      </c>
      <c r="AB126" s="113">
        <f t="shared" si="5"/>
        <v>5.1546391752577323</v>
      </c>
      <c r="AD126" s="83"/>
      <c r="AE126" s="94" t="s">
        <v>37</v>
      </c>
      <c r="AF126" s="131">
        <v>1580</v>
      </c>
      <c r="AG126">
        <v>11.8</v>
      </c>
      <c r="AH126" s="132">
        <v>6193</v>
      </c>
      <c r="AI126" s="133">
        <v>11.7</v>
      </c>
      <c r="AJ126" s="112">
        <f t="shared" si="6"/>
        <v>0.10000000000000142</v>
      </c>
      <c r="AK126" s="113">
        <f t="shared" si="7"/>
        <v>0.85470085470086699</v>
      </c>
      <c r="AM126" s="83"/>
      <c r="AN126" s="94" t="s">
        <v>37</v>
      </c>
      <c r="AO126" s="131">
        <v>847</v>
      </c>
      <c r="AP126">
        <v>13.6</v>
      </c>
      <c r="AQ126" s="132">
        <v>5515</v>
      </c>
      <c r="AR126" s="133">
        <v>11.8</v>
      </c>
      <c r="AS126" s="112">
        <f t="shared" si="8"/>
        <v>1.7999999999999989</v>
      </c>
      <c r="AT126" s="113">
        <f t="shared" si="9"/>
        <v>15.254237288135583</v>
      </c>
      <c r="AV126" s="83"/>
      <c r="AW126" s="94" t="s">
        <v>37</v>
      </c>
      <c r="AX126">
        <v>205</v>
      </c>
      <c r="AY126">
        <v>11.6</v>
      </c>
      <c r="AZ126" s="132">
        <v>1318</v>
      </c>
      <c r="BA126" s="133">
        <v>10.199999999999999</v>
      </c>
      <c r="BB126" s="112">
        <f t="shared" si="10"/>
        <v>1.4000000000000004</v>
      </c>
      <c r="BC126" s="113">
        <f t="shared" si="11"/>
        <v>13.725490196078436</v>
      </c>
      <c r="BE126" s="83"/>
      <c r="BF126" s="94" t="s">
        <v>37</v>
      </c>
      <c r="BG126">
        <v>213</v>
      </c>
      <c r="BH126">
        <v>10.9</v>
      </c>
      <c r="BI126" s="142">
        <v>997</v>
      </c>
      <c r="BJ126" s="133">
        <v>10.6</v>
      </c>
      <c r="BK126" s="112">
        <f t="shared" si="12"/>
        <v>0.30000000000000071</v>
      </c>
      <c r="BL126" s="113">
        <f t="shared" si="13"/>
        <v>2.8301886792452895</v>
      </c>
      <c r="BN126" s="83"/>
      <c r="BO126" s="94" t="s">
        <v>37</v>
      </c>
      <c r="BP126">
        <v>313</v>
      </c>
      <c r="BQ126">
        <v>11.5</v>
      </c>
      <c r="BR126" s="132">
        <v>1112</v>
      </c>
      <c r="BS126" s="133">
        <v>12.1</v>
      </c>
      <c r="BT126" s="112">
        <f t="shared" si="14"/>
        <v>-0.59999999999999964</v>
      </c>
      <c r="BU126" s="113">
        <f t="shared" si="15"/>
        <v>-4.9586776859504109</v>
      </c>
      <c r="BW126" s="83"/>
      <c r="BX126" s="94" t="s">
        <v>37</v>
      </c>
      <c r="BY126" s="131">
        <v>1295</v>
      </c>
      <c r="BZ126">
        <v>12.3</v>
      </c>
      <c r="CA126" s="132">
        <v>3058</v>
      </c>
      <c r="CB126" s="133">
        <v>12.2</v>
      </c>
      <c r="CC126" s="112">
        <f t="shared" si="22"/>
        <v>0.10000000000000142</v>
      </c>
      <c r="CD126" s="113">
        <f t="shared" si="23"/>
        <v>0.81967213114755266</v>
      </c>
      <c r="CF126" s="83"/>
      <c r="CG126" s="94" t="s">
        <v>37</v>
      </c>
      <c r="CH126">
        <v>252</v>
      </c>
      <c r="CI126">
        <v>15.1</v>
      </c>
      <c r="CJ126" s="132">
        <v>2216</v>
      </c>
      <c r="CK126" s="133">
        <v>15</v>
      </c>
      <c r="CL126" s="112">
        <f t="shared" si="16"/>
        <v>9.9999999999999645E-2</v>
      </c>
      <c r="CM126" s="113">
        <f t="shared" si="17"/>
        <v>0.6666666666666643</v>
      </c>
      <c r="CO126" s="83"/>
      <c r="CP126" s="94" t="s">
        <v>37</v>
      </c>
      <c r="CQ126">
        <v>501</v>
      </c>
      <c r="CR126">
        <v>13.9</v>
      </c>
      <c r="CS126" s="132">
        <v>2239</v>
      </c>
      <c r="CT126" s="133">
        <v>11.8</v>
      </c>
      <c r="CU126" s="112">
        <f t="shared" si="18"/>
        <v>2.0999999999999996</v>
      </c>
      <c r="CV126" s="113">
        <f t="shared" si="19"/>
        <v>17.796610169491522</v>
      </c>
      <c r="CX126" s="83"/>
      <c r="CY126" s="94" t="s">
        <v>37</v>
      </c>
      <c r="CZ126">
        <v>55</v>
      </c>
      <c r="DA126">
        <v>11.9</v>
      </c>
      <c r="DB126" s="132">
        <v>511</v>
      </c>
      <c r="DC126" s="133">
        <v>12.4</v>
      </c>
      <c r="DD126" s="112">
        <f t="shared" si="20"/>
        <v>-0.5</v>
      </c>
      <c r="DE126" s="113">
        <f t="shared" si="21"/>
        <v>-4.032258064516129</v>
      </c>
    </row>
    <row r="127" spans="1:109" s="82" customFormat="1" ht="17.100000000000001" customHeight="1" x14ac:dyDescent="0.25">
      <c r="C127" s="83"/>
      <c r="D127" s="94" t="s">
        <v>39</v>
      </c>
      <c r="E127" s="131">
        <v>6822</v>
      </c>
      <c r="F127">
        <v>11.4</v>
      </c>
      <c r="G127" s="132">
        <v>52557</v>
      </c>
      <c r="H127">
        <v>10.6</v>
      </c>
      <c r="I127" s="112">
        <f t="shared" si="0"/>
        <v>0.80000000000000071</v>
      </c>
      <c r="J127" s="113">
        <f t="shared" si="1"/>
        <v>7.547169811320761</v>
      </c>
      <c r="L127" s="83"/>
      <c r="M127" s="94" t="s">
        <v>39</v>
      </c>
      <c r="N127">
        <v>932</v>
      </c>
      <c r="O127">
        <v>12.1</v>
      </c>
      <c r="P127" s="132">
        <v>3771</v>
      </c>
      <c r="Q127" s="133">
        <v>10.7</v>
      </c>
      <c r="R127" s="112">
        <f t="shared" si="2"/>
        <v>1.4000000000000004</v>
      </c>
      <c r="S127" s="113">
        <f t="shared" si="3"/>
        <v>13.084112149532714</v>
      </c>
      <c r="U127" s="83"/>
      <c r="V127" s="94" t="s">
        <v>39</v>
      </c>
      <c r="W127">
        <v>365</v>
      </c>
      <c r="X127">
        <v>10.5</v>
      </c>
      <c r="Y127" s="132">
        <v>2266</v>
      </c>
      <c r="Z127" s="133">
        <v>9.8000000000000007</v>
      </c>
      <c r="AA127" s="112">
        <f t="shared" si="4"/>
        <v>0.69999999999999929</v>
      </c>
      <c r="AB127" s="113">
        <f t="shared" si="5"/>
        <v>7.1428571428571352</v>
      </c>
      <c r="AD127" s="83"/>
      <c r="AE127" s="94" t="s">
        <v>39</v>
      </c>
      <c r="AF127" s="131">
        <v>1613</v>
      </c>
      <c r="AG127">
        <v>12.1</v>
      </c>
      <c r="AH127" s="132">
        <v>5564</v>
      </c>
      <c r="AI127" s="133">
        <v>10.5</v>
      </c>
      <c r="AJ127" s="112">
        <f t="shared" si="6"/>
        <v>1.5999999999999996</v>
      </c>
      <c r="AK127" s="113">
        <f t="shared" si="7"/>
        <v>15.238095238095234</v>
      </c>
      <c r="AM127" s="83"/>
      <c r="AN127" s="94" t="s">
        <v>39</v>
      </c>
      <c r="AO127">
        <v>709</v>
      </c>
      <c r="AP127">
        <v>11.4</v>
      </c>
      <c r="AQ127" s="132">
        <v>5180</v>
      </c>
      <c r="AR127" s="133">
        <v>11</v>
      </c>
      <c r="AS127" s="112">
        <f t="shared" si="8"/>
        <v>0.40000000000000036</v>
      </c>
      <c r="AT127" s="113">
        <f t="shared" si="9"/>
        <v>3.6363636363636398</v>
      </c>
      <c r="AV127" s="83"/>
      <c r="AW127" s="94" t="s">
        <v>39</v>
      </c>
      <c r="AX127" s="131">
        <v>181</v>
      </c>
      <c r="AY127">
        <v>10.199999999999999</v>
      </c>
      <c r="AZ127" s="132">
        <v>1316</v>
      </c>
      <c r="BA127" s="133">
        <v>10.1</v>
      </c>
      <c r="BB127" s="112">
        <f t="shared" si="10"/>
        <v>9.9999999999999645E-2</v>
      </c>
      <c r="BC127" s="113">
        <f t="shared" si="11"/>
        <v>0.99009900990098665</v>
      </c>
      <c r="BE127" s="83"/>
      <c r="BF127" s="94" t="s">
        <v>39</v>
      </c>
      <c r="BG127">
        <v>243</v>
      </c>
      <c r="BH127">
        <v>12.5</v>
      </c>
      <c r="BI127" s="132">
        <v>1085</v>
      </c>
      <c r="BJ127" s="133">
        <v>11.5</v>
      </c>
      <c r="BK127" s="112">
        <f t="shared" si="12"/>
        <v>1</v>
      </c>
      <c r="BL127" s="113">
        <f t="shared" si="13"/>
        <v>8.695652173913043</v>
      </c>
      <c r="BN127" s="83"/>
      <c r="BO127" s="94" t="s">
        <v>39</v>
      </c>
      <c r="BP127">
        <v>331</v>
      </c>
      <c r="BQ127">
        <v>12.2</v>
      </c>
      <c r="BR127" s="132">
        <v>1009</v>
      </c>
      <c r="BS127" s="133">
        <v>11</v>
      </c>
      <c r="BT127" s="112">
        <f t="shared" si="14"/>
        <v>1.1999999999999993</v>
      </c>
      <c r="BU127" s="113">
        <f t="shared" si="15"/>
        <v>10.909090909090903</v>
      </c>
      <c r="BW127" s="83"/>
      <c r="BX127" s="94" t="s">
        <v>39</v>
      </c>
      <c r="BY127" s="131">
        <v>1198</v>
      </c>
      <c r="BZ127">
        <v>11.4</v>
      </c>
      <c r="CA127" s="132">
        <v>2564</v>
      </c>
      <c r="CB127" s="133">
        <v>10.199999999999999</v>
      </c>
      <c r="CC127" s="112">
        <f t="shared" si="22"/>
        <v>1.2000000000000011</v>
      </c>
      <c r="CD127" s="113">
        <f t="shared" si="23"/>
        <v>11.764705882352953</v>
      </c>
      <c r="CF127" s="83"/>
      <c r="CG127" s="94" t="s">
        <v>39</v>
      </c>
      <c r="CH127">
        <v>123</v>
      </c>
      <c r="CI127">
        <v>7.4</v>
      </c>
      <c r="CJ127" s="132">
        <v>1351</v>
      </c>
      <c r="CK127" s="133">
        <v>9.1</v>
      </c>
      <c r="CL127" s="112">
        <f t="shared" si="16"/>
        <v>-1.6999999999999993</v>
      </c>
      <c r="CM127" s="113">
        <f t="shared" si="17"/>
        <v>-18.681318681318672</v>
      </c>
      <c r="CO127" s="83"/>
      <c r="CP127" s="94" t="s">
        <v>39</v>
      </c>
      <c r="CQ127">
        <v>423</v>
      </c>
      <c r="CR127">
        <v>11.7</v>
      </c>
      <c r="CS127" s="132">
        <v>2162</v>
      </c>
      <c r="CT127" s="133">
        <v>11.4</v>
      </c>
      <c r="CU127" s="112">
        <f t="shared" si="18"/>
        <v>0.29999999999999893</v>
      </c>
      <c r="CV127" s="113">
        <f t="shared" si="19"/>
        <v>2.6315789473684115</v>
      </c>
      <c r="CX127" s="83"/>
      <c r="CY127" s="94" t="s">
        <v>39</v>
      </c>
      <c r="CZ127">
        <v>47</v>
      </c>
      <c r="DA127">
        <v>10.1</v>
      </c>
      <c r="DB127" s="132">
        <v>421</v>
      </c>
      <c r="DC127" s="133">
        <v>10.199999999999999</v>
      </c>
      <c r="DD127" s="112">
        <f t="shared" si="20"/>
        <v>-9.9999999999999645E-2</v>
      </c>
      <c r="DE127" s="113">
        <f t="shared" si="21"/>
        <v>-0.98039215686274161</v>
      </c>
    </row>
    <row r="128" spans="1:109" s="82" customFormat="1" ht="17.100000000000001" customHeight="1" x14ac:dyDescent="0.25">
      <c r="C128" s="83"/>
      <c r="D128" s="94" t="s">
        <v>41</v>
      </c>
      <c r="E128" s="131">
        <v>6125</v>
      </c>
      <c r="F128">
        <v>10.3</v>
      </c>
      <c r="G128" s="132">
        <v>48458</v>
      </c>
      <c r="H128">
        <v>9.8000000000000007</v>
      </c>
      <c r="I128" s="112">
        <f t="shared" si="0"/>
        <v>0.5</v>
      </c>
      <c r="J128" s="113">
        <f t="shared" si="1"/>
        <v>5.1020408163265296</v>
      </c>
      <c r="L128" s="83"/>
      <c r="M128" s="94" t="s">
        <v>41</v>
      </c>
      <c r="N128">
        <v>744</v>
      </c>
      <c r="O128">
        <v>9.6</v>
      </c>
      <c r="P128" s="132">
        <v>3523</v>
      </c>
      <c r="Q128" s="133">
        <v>10</v>
      </c>
      <c r="R128" s="112">
        <f t="shared" si="2"/>
        <v>-0.40000000000000036</v>
      </c>
      <c r="S128" s="113">
        <f t="shared" si="3"/>
        <v>-4.0000000000000036</v>
      </c>
      <c r="U128" s="83"/>
      <c r="V128" s="94" t="s">
        <v>41</v>
      </c>
      <c r="W128">
        <v>424</v>
      </c>
      <c r="X128">
        <v>12.2</v>
      </c>
      <c r="Y128" s="132">
        <v>2846</v>
      </c>
      <c r="Z128" s="133">
        <v>12.3</v>
      </c>
      <c r="AA128" s="112">
        <f t="shared" si="4"/>
        <v>-0.10000000000000142</v>
      </c>
      <c r="AB128" s="113">
        <f t="shared" si="5"/>
        <v>-0.81300813008131234</v>
      </c>
      <c r="AD128" s="83"/>
      <c r="AE128" s="94" t="s">
        <v>41</v>
      </c>
      <c r="AF128" s="131">
        <v>1452</v>
      </c>
      <c r="AG128">
        <v>10.9</v>
      </c>
      <c r="AH128" s="132">
        <v>5063</v>
      </c>
      <c r="AI128" s="133">
        <v>9.6</v>
      </c>
      <c r="AJ128" s="112">
        <f t="shared" si="6"/>
        <v>1.3000000000000007</v>
      </c>
      <c r="AK128" s="113">
        <f t="shared" si="7"/>
        <v>13.541666666666675</v>
      </c>
      <c r="AM128" s="83"/>
      <c r="AN128" s="94" t="s">
        <v>41</v>
      </c>
      <c r="AO128">
        <v>523</v>
      </c>
      <c r="AP128">
        <v>8.4</v>
      </c>
      <c r="AQ128" s="132">
        <v>4514</v>
      </c>
      <c r="AR128" s="133">
        <v>9.6</v>
      </c>
      <c r="AS128" s="112">
        <f t="shared" si="8"/>
        <v>-1.1999999999999993</v>
      </c>
      <c r="AT128" s="113">
        <f t="shared" si="9"/>
        <v>-12.499999999999993</v>
      </c>
      <c r="AV128" s="83"/>
      <c r="AW128" s="94" t="s">
        <v>41</v>
      </c>
      <c r="AX128" s="131">
        <v>191</v>
      </c>
      <c r="AY128">
        <v>10.8</v>
      </c>
      <c r="AZ128" s="132">
        <v>1374</v>
      </c>
      <c r="BA128" s="133">
        <v>10.6</v>
      </c>
      <c r="BB128" s="112">
        <f t="shared" si="10"/>
        <v>0.20000000000000107</v>
      </c>
      <c r="BC128" s="113">
        <f t="shared" si="11"/>
        <v>1.8867924528301987</v>
      </c>
      <c r="BE128" s="83"/>
      <c r="BF128" s="94" t="s">
        <v>41</v>
      </c>
      <c r="BG128">
        <v>211</v>
      </c>
      <c r="BH128">
        <v>10.8</v>
      </c>
      <c r="BI128" s="132">
        <v>1024</v>
      </c>
      <c r="BJ128" s="133">
        <v>10.9</v>
      </c>
      <c r="BK128" s="112">
        <f t="shared" si="12"/>
        <v>-9.9999999999999645E-2</v>
      </c>
      <c r="BL128" s="113">
        <f t="shared" si="13"/>
        <v>-0.91743119266054718</v>
      </c>
      <c r="BN128" s="83"/>
      <c r="BO128" s="94" t="s">
        <v>41</v>
      </c>
      <c r="BP128">
        <v>281</v>
      </c>
      <c r="BQ128">
        <v>10.3</v>
      </c>
      <c r="BR128" s="142">
        <v>989</v>
      </c>
      <c r="BS128" s="133">
        <v>10.8</v>
      </c>
      <c r="BT128" s="112">
        <f t="shared" si="14"/>
        <v>-0.5</v>
      </c>
      <c r="BU128" s="113">
        <f t="shared" si="15"/>
        <v>-4.6296296296296298</v>
      </c>
      <c r="BW128" s="83"/>
      <c r="BX128" s="94" t="s">
        <v>41</v>
      </c>
      <c r="BY128" s="131">
        <v>1070</v>
      </c>
      <c r="BZ128">
        <v>10.199999999999999</v>
      </c>
      <c r="CA128" s="132">
        <v>2594</v>
      </c>
      <c r="CB128" s="133">
        <v>10.3</v>
      </c>
      <c r="CC128" s="112">
        <f t="shared" si="22"/>
        <v>-0.10000000000000142</v>
      </c>
      <c r="CD128" s="113">
        <f t="shared" si="23"/>
        <v>-0.97087378640778077</v>
      </c>
      <c r="CF128" s="83"/>
      <c r="CG128" s="94" t="s">
        <v>41</v>
      </c>
      <c r="CH128">
        <v>146</v>
      </c>
      <c r="CI128">
        <v>8.6999999999999993</v>
      </c>
      <c r="CJ128" s="132">
        <v>1251</v>
      </c>
      <c r="CK128" s="133">
        <v>8.5</v>
      </c>
      <c r="CL128" s="112">
        <f t="shared" si="16"/>
        <v>0.19999999999999929</v>
      </c>
      <c r="CM128" s="113">
        <f t="shared" si="17"/>
        <v>2.3529411764705799</v>
      </c>
      <c r="CO128" s="83"/>
      <c r="CP128" s="94" t="s">
        <v>41</v>
      </c>
      <c r="CQ128">
        <v>358</v>
      </c>
      <c r="CR128">
        <v>9.9</v>
      </c>
      <c r="CS128" s="132">
        <v>1830</v>
      </c>
      <c r="CT128" s="133">
        <v>9.6</v>
      </c>
      <c r="CU128" s="112">
        <f t="shared" si="18"/>
        <v>0.30000000000000071</v>
      </c>
      <c r="CV128" s="113">
        <f t="shared" si="19"/>
        <v>3.1250000000000075</v>
      </c>
      <c r="CX128" s="83"/>
      <c r="CY128" s="94" t="s">
        <v>41</v>
      </c>
      <c r="CZ128">
        <v>44</v>
      </c>
      <c r="DA128">
        <v>9.5</v>
      </c>
      <c r="DB128" s="132">
        <v>406</v>
      </c>
      <c r="DC128" s="133">
        <v>9.8000000000000007</v>
      </c>
      <c r="DD128" s="112">
        <f t="shared" si="20"/>
        <v>-0.30000000000000071</v>
      </c>
      <c r="DE128" s="113">
        <f t="shared" si="21"/>
        <v>-3.0612244897959253</v>
      </c>
    </row>
    <row r="129" spans="3:109" s="82" customFormat="1" ht="17.100000000000001" customHeight="1" x14ac:dyDescent="0.25">
      <c r="C129" s="83"/>
      <c r="D129" s="94"/>
      <c r="E129"/>
      <c r="F129"/>
      <c r="G129" s="132"/>
      <c r="H129"/>
      <c r="I129" s="112"/>
      <c r="J129" s="113"/>
      <c r="L129" s="83"/>
      <c r="M129" s="94"/>
      <c r="N129"/>
      <c r="O129"/>
      <c r="P129" s="132"/>
      <c r="Q129" s="133"/>
      <c r="R129" s="112"/>
      <c r="S129" s="113"/>
      <c r="U129" s="83"/>
      <c r="V129" s="94"/>
      <c r="W129"/>
      <c r="X129"/>
      <c r="Y129" s="132"/>
      <c r="Z129" s="133"/>
      <c r="AA129" s="112"/>
      <c r="AB129" s="113"/>
      <c r="AD129" s="83"/>
      <c r="AE129" s="94"/>
      <c r="AF129"/>
      <c r="AG129"/>
      <c r="AH129" s="132"/>
      <c r="AI129" s="133"/>
      <c r="AJ129" s="112"/>
      <c r="AK129" s="113"/>
      <c r="AM129" s="83"/>
      <c r="AN129" s="94"/>
      <c r="AO129"/>
      <c r="AP129"/>
      <c r="AQ129" s="132"/>
      <c r="AR129" s="133"/>
      <c r="AS129" s="112"/>
      <c r="AT129" s="113"/>
      <c r="AV129" s="83"/>
      <c r="AW129" s="94"/>
      <c r="AX129" s="131"/>
      <c r="AY129"/>
      <c r="AZ129" s="132"/>
      <c r="BA129" s="133"/>
      <c r="BB129" s="112"/>
      <c r="BC129" s="113"/>
      <c r="BE129" s="83"/>
      <c r="BF129" s="94"/>
      <c r="BG129"/>
      <c r="BH129"/>
      <c r="BI129" s="132"/>
      <c r="BJ129" s="133"/>
      <c r="BK129" s="112"/>
      <c r="BL129" s="113"/>
      <c r="BN129" s="83"/>
      <c r="BO129" s="94"/>
      <c r="BP129"/>
      <c r="BQ129"/>
      <c r="BR129" s="142"/>
      <c r="BS129" s="133"/>
      <c r="BT129" s="112"/>
      <c r="BU129" s="113"/>
      <c r="BW129" s="83"/>
      <c r="BX129" s="94"/>
      <c r="BY129"/>
      <c r="BZ129"/>
      <c r="CA129" s="132"/>
      <c r="CB129" s="133"/>
      <c r="CC129" s="112"/>
      <c r="CD129" s="113"/>
      <c r="CF129" s="83"/>
      <c r="CG129" s="94"/>
      <c r="CH129"/>
      <c r="CI129"/>
      <c r="CJ129" s="132"/>
      <c r="CK129" s="133"/>
      <c r="CL129" s="112"/>
      <c r="CM129" s="113"/>
      <c r="CO129" s="83"/>
      <c r="CP129" s="94"/>
      <c r="CQ129"/>
      <c r="CR129"/>
      <c r="CS129" s="132"/>
      <c r="CT129" s="133"/>
      <c r="CU129" s="112"/>
      <c r="CV129" s="113"/>
      <c r="CX129" s="83"/>
      <c r="CY129" s="94"/>
      <c r="CZ129"/>
      <c r="DA129"/>
      <c r="DB129" s="132"/>
      <c r="DC129" s="133"/>
      <c r="DD129" s="112"/>
      <c r="DE129" s="113"/>
    </row>
    <row r="130" spans="3:109" s="82" customFormat="1" ht="17.100000000000001" customHeight="1" x14ac:dyDescent="0.25">
      <c r="C130" s="83"/>
      <c r="D130" s="94"/>
      <c r="E130"/>
      <c r="F130"/>
      <c r="G130" s="132"/>
      <c r="H130"/>
      <c r="I130" s="112"/>
      <c r="J130" s="113"/>
      <c r="L130" s="83"/>
      <c r="M130" s="94"/>
      <c r="N130"/>
      <c r="O130"/>
      <c r="P130" s="132"/>
      <c r="Q130" s="133"/>
      <c r="R130" s="112"/>
      <c r="S130" s="113"/>
      <c r="U130" s="83"/>
      <c r="V130" s="94"/>
      <c r="W130"/>
      <c r="X130"/>
      <c r="Y130" s="142"/>
      <c r="Z130" s="133"/>
      <c r="AA130" s="112"/>
      <c r="AB130" s="113"/>
      <c r="AD130" s="83"/>
      <c r="AE130" s="94"/>
      <c r="AF130" s="131"/>
      <c r="AG130"/>
      <c r="AH130" s="142"/>
      <c r="AI130" s="133"/>
      <c r="AJ130" s="112"/>
      <c r="AK130" s="113"/>
      <c r="AM130" s="83"/>
      <c r="AN130" s="94"/>
      <c r="AO130" s="131"/>
      <c r="AP130"/>
      <c r="AQ130" s="142"/>
      <c r="AR130" s="133"/>
      <c r="AS130" s="112"/>
      <c r="AT130" s="113"/>
      <c r="AV130" s="83"/>
      <c r="AW130" s="94"/>
      <c r="AX130"/>
      <c r="AY130"/>
      <c r="AZ130" s="132"/>
      <c r="BA130" s="133"/>
      <c r="BB130" s="112"/>
      <c r="BC130" s="113"/>
      <c r="BE130" s="83"/>
      <c r="BF130" s="94"/>
      <c r="BG130"/>
      <c r="BH130"/>
      <c r="BI130" s="142"/>
      <c r="BJ130" s="133"/>
      <c r="BK130" s="112"/>
      <c r="BL130" s="113"/>
      <c r="BN130" s="83"/>
      <c r="BO130" s="94"/>
      <c r="BP130"/>
      <c r="BQ130"/>
      <c r="BR130" s="142"/>
      <c r="BS130" s="133"/>
      <c r="BT130" s="112"/>
      <c r="BU130" s="113"/>
      <c r="BW130" s="83"/>
      <c r="BX130" s="94"/>
      <c r="BY130"/>
      <c r="BZ130"/>
      <c r="CA130" s="142"/>
      <c r="CB130" s="133"/>
      <c r="CC130" s="112"/>
      <c r="CD130" s="113"/>
      <c r="CF130" s="83"/>
      <c r="CG130" s="94"/>
      <c r="CH130" s="131"/>
      <c r="CI130"/>
      <c r="CJ130" s="142"/>
      <c r="CK130" s="133"/>
      <c r="CL130" s="112"/>
      <c r="CM130" s="113"/>
      <c r="CO130" s="83"/>
      <c r="CP130" s="94"/>
      <c r="CQ130"/>
      <c r="CR130"/>
      <c r="CS130" s="132"/>
      <c r="CT130" s="133"/>
      <c r="CU130" s="112"/>
      <c r="CV130" s="113"/>
      <c r="CX130" s="83"/>
      <c r="CY130" s="94"/>
      <c r="CZ130"/>
      <c r="DA130"/>
      <c r="DB130" s="132"/>
      <c r="DC130" s="133"/>
      <c r="DD130" s="112"/>
      <c r="DE130" s="113"/>
    </row>
    <row r="131" spans="3:109" s="82" customFormat="1" ht="17.100000000000001" customHeight="1" x14ac:dyDescent="0.25">
      <c r="C131" s="83"/>
      <c r="D131" s="94" t="s">
        <v>47</v>
      </c>
      <c r="E131" s="131">
        <v>51317</v>
      </c>
      <c r="F131">
        <v>86</v>
      </c>
      <c r="G131" s="132">
        <v>417202</v>
      </c>
      <c r="H131">
        <v>83.9</v>
      </c>
      <c r="I131" s="112">
        <f t="shared" si="0"/>
        <v>2.0999999999999943</v>
      </c>
      <c r="J131" s="113">
        <f t="shared" si="1"/>
        <v>2.5029797377830683</v>
      </c>
      <c r="L131" s="83"/>
      <c r="M131" s="94" t="s">
        <v>47</v>
      </c>
      <c r="N131" s="131">
        <v>6786</v>
      </c>
      <c r="O131">
        <v>88</v>
      </c>
      <c r="P131" s="132">
        <v>32586</v>
      </c>
      <c r="Q131" s="133">
        <v>92.5</v>
      </c>
      <c r="R131" s="112">
        <f t="shared" si="2"/>
        <v>-4.5</v>
      </c>
      <c r="S131" s="113">
        <f t="shared" si="3"/>
        <v>-4.8648648648648649</v>
      </c>
      <c r="U131" s="83"/>
      <c r="V131" s="94" t="s">
        <v>47</v>
      </c>
      <c r="W131" s="131">
        <v>3034</v>
      </c>
      <c r="X131">
        <v>87</v>
      </c>
      <c r="Y131" s="132">
        <v>21634</v>
      </c>
      <c r="Z131" s="133">
        <v>93.7</v>
      </c>
      <c r="AA131" s="112">
        <f t="shared" si="4"/>
        <v>-6.7000000000000028</v>
      </c>
      <c r="AB131" s="113">
        <f t="shared" si="5"/>
        <v>-7.1504802561366088</v>
      </c>
      <c r="AD131" s="83"/>
      <c r="AE131" s="94" t="s">
        <v>47</v>
      </c>
      <c r="AF131" s="131">
        <v>11320</v>
      </c>
      <c r="AG131">
        <v>84.7</v>
      </c>
      <c r="AH131" s="132">
        <v>47293</v>
      </c>
      <c r="AI131" s="133">
        <v>89.7</v>
      </c>
      <c r="AJ131" s="112">
        <f t="shared" si="6"/>
        <v>-5</v>
      </c>
      <c r="AK131" s="113">
        <f t="shared" si="7"/>
        <v>-5.574136008918618</v>
      </c>
      <c r="AM131" s="83"/>
      <c r="AN131" s="94" t="s">
        <v>47</v>
      </c>
      <c r="AO131" s="131">
        <v>5253</v>
      </c>
      <c r="AP131">
        <v>84.6</v>
      </c>
      <c r="AQ131" s="132">
        <v>42090</v>
      </c>
      <c r="AR131" s="133">
        <v>89.8</v>
      </c>
      <c r="AS131" s="112">
        <f t="shared" si="8"/>
        <v>-5.2000000000000028</v>
      </c>
      <c r="AT131" s="113">
        <f t="shared" si="9"/>
        <v>-5.7906458797327431</v>
      </c>
      <c r="AV131" s="83"/>
      <c r="AW131" s="94" t="s">
        <v>47</v>
      </c>
      <c r="AX131" s="131">
        <v>1469</v>
      </c>
      <c r="AY131">
        <v>83.1</v>
      </c>
      <c r="AZ131" s="132">
        <v>11563</v>
      </c>
      <c r="BA131" s="133">
        <v>89.1</v>
      </c>
      <c r="BB131" s="112">
        <f t="shared" si="10"/>
        <v>-6</v>
      </c>
      <c r="BC131" s="113">
        <f t="shared" si="11"/>
        <v>-6.7340067340067336</v>
      </c>
      <c r="BE131" s="83"/>
      <c r="BF131" s="94" t="s">
        <v>47</v>
      </c>
      <c r="BG131" s="131">
        <v>1646</v>
      </c>
      <c r="BH131">
        <v>84.6</v>
      </c>
      <c r="BI131" s="132">
        <v>8760</v>
      </c>
      <c r="BJ131" s="133">
        <v>93.1</v>
      </c>
      <c r="BK131" s="112">
        <f t="shared" si="12"/>
        <v>-8.5</v>
      </c>
      <c r="BL131" s="113">
        <f t="shared" si="13"/>
        <v>-9.1299677765843192</v>
      </c>
      <c r="BN131" s="83"/>
      <c r="BO131" s="94" t="s">
        <v>47</v>
      </c>
      <c r="BP131" s="131">
        <v>2455</v>
      </c>
      <c r="BQ131">
        <v>90.2</v>
      </c>
      <c r="BR131" s="132">
        <v>8679</v>
      </c>
      <c r="BS131" s="133">
        <v>94.6</v>
      </c>
      <c r="BT131" s="112">
        <f t="shared" si="14"/>
        <v>-4.3999999999999915</v>
      </c>
      <c r="BU131" s="113">
        <f t="shared" si="15"/>
        <v>-4.6511627906976658</v>
      </c>
      <c r="BW131" s="83"/>
      <c r="BX131" s="94" t="s">
        <v>47</v>
      </c>
      <c r="BY131" s="131">
        <v>9230</v>
      </c>
      <c r="BZ131">
        <v>87.6</v>
      </c>
      <c r="CA131" s="132">
        <v>22192</v>
      </c>
      <c r="CB131" s="133">
        <v>88.4</v>
      </c>
      <c r="CC131" s="112">
        <f t="shared" si="22"/>
        <v>-0.80000000000001137</v>
      </c>
      <c r="CD131" s="113">
        <f t="shared" si="23"/>
        <v>-0.90497737556562363</v>
      </c>
      <c r="CF131" s="83"/>
      <c r="CG131" s="94" t="s">
        <v>47</v>
      </c>
      <c r="CH131" s="131">
        <v>1406</v>
      </c>
      <c r="CI131">
        <v>84.1</v>
      </c>
      <c r="CJ131" s="132">
        <v>13908</v>
      </c>
      <c r="CK131" s="133">
        <v>94</v>
      </c>
      <c r="CL131" s="112">
        <f t="shared" si="16"/>
        <v>-9.9000000000000057</v>
      </c>
      <c r="CM131" s="113">
        <f t="shared" si="17"/>
        <v>-10.531914893617026</v>
      </c>
      <c r="CO131" s="83"/>
      <c r="CP131" s="94" t="s">
        <v>47</v>
      </c>
      <c r="CQ131" s="131">
        <v>3057</v>
      </c>
      <c r="CR131">
        <v>84.8</v>
      </c>
      <c r="CS131" s="132">
        <v>17064</v>
      </c>
      <c r="CT131" s="133">
        <v>90</v>
      </c>
      <c r="CU131" s="112">
        <f t="shared" si="18"/>
        <v>-5.2000000000000028</v>
      </c>
      <c r="CV131" s="113">
        <f t="shared" si="19"/>
        <v>-5.7777777777777812</v>
      </c>
      <c r="CX131" s="83"/>
      <c r="CY131" s="94" t="s">
        <v>47</v>
      </c>
      <c r="CZ131">
        <v>422</v>
      </c>
      <c r="DA131">
        <v>90.9</v>
      </c>
      <c r="DB131" s="132">
        <v>3840</v>
      </c>
      <c r="DC131" s="133">
        <v>93.1</v>
      </c>
      <c r="DD131" s="112">
        <f t="shared" si="20"/>
        <v>-2.1999999999999886</v>
      </c>
      <c r="DE131" s="113">
        <f t="shared" si="21"/>
        <v>-2.3630504833512234</v>
      </c>
    </row>
    <row r="132" spans="3:109" s="82" customFormat="1" ht="17.100000000000001" customHeight="1" x14ac:dyDescent="0.25">
      <c r="C132" s="83"/>
      <c r="D132" s="126" t="s">
        <v>48</v>
      </c>
      <c r="E132">
        <v>793</v>
      </c>
      <c r="F132">
        <v>1.3</v>
      </c>
      <c r="G132" s="132">
        <v>6398</v>
      </c>
      <c r="H132">
        <v>1.3</v>
      </c>
      <c r="I132" s="112">
        <f t="shared" si="0"/>
        <v>0</v>
      </c>
      <c r="J132" s="113">
        <f t="shared" si="1"/>
        <v>0</v>
      </c>
      <c r="L132" s="83"/>
      <c r="M132" s="126" t="s">
        <v>48</v>
      </c>
      <c r="N132">
        <v>67</v>
      </c>
      <c r="O132">
        <v>0.9</v>
      </c>
      <c r="P132" s="132">
        <v>488</v>
      </c>
      <c r="Q132" s="133">
        <v>1.4</v>
      </c>
      <c r="R132" s="112">
        <f t="shared" si="2"/>
        <v>-0.49999999999999989</v>
      </c>
      <c r="S132" s="113">
        <f t="shared" si="3"/>
        <v>-35.714285714285708</v>
      </c>
      <c r="U132" s="83"/>
      <c r="V132" s="126" t="s">
        <v>48</v>
      </c>
      <c r="W132">
        <v>21</v>
      </c>
      <c r="X132">
        <v>0.6</v>
      </c>
      <c r="Y132" s="132">
        <v>218</v>
      </c>
      <c r="Z132" s="133">
        <v>0.9</v>
      </c>
      <c r="AA132" s="112">
        <f t="shared" si="4"/>
        <v>-0.30000000000000004</v>
      </c>
      <c r="AB132" s="113">
        <f t="shared" si="5"/>
        <v>-33.333333333333336</v>
      </c>
      <c r="AD132" s="83"/>
      <c r="AE132" s="126" t="s">
        <v>48</v>
      </c>
      <c r="AF132">
        <v>231</v>
      </c>
      <c r="AG132">
        <v>1.7</v>
      </c>
      <c r="AH132" s="132">
        <v>945</v>
      </c>
      <c r="AI132" s="133">
        <v>1.8</v>
      </c>
      <c r="AJ132" s="112">
        <f t="shared" si="6"/>
        <v>-0.10000000000000009</v>
      </c>
      <c r="AK132" s="113">
        <f t="shared" si="7"/>
        <v>-5.5555555555555598</v>
      </c>
      <c r="AM132" s="83"/>
      <c r="AN132" s="126" t="s">
        <v>48</v>
      </c>
      <c r="AO132" s="131">
        <v>128</v>
      </c>
      <c r="AP132">
        <v>2.1</v>
      </c>
      <c r="AQ132" s="132">
        <v>1420</v>
      </c>
      <c r="AR132" s="133">
        <v>3</v>
      </c>
      <c r="AS132" s="112">
        <f t="shared" si="8"/>
        <v>-0.89999999999999991</v>
      </c>
      <c r="AT132" s="113">
        <f t="shared" si="9"/>
        <v>-30</v>
      </c>
      <c r="AV132" s="83"/>
      <c r="AW132" s="126" t="s">
        <v>48</v>
      </c>
      <c r="AX132">
        <v>25</v>
      </c>
      <c r="AY132">
        <v>1.4</v>
      </c>
      <c r="AZ132" s="132">
        <v>251</v>
      </c>
      <c r="BA132" s="133">
        <v>1.9</v>
      </c>
      <c r="BB132" s="112">
        <f t="shared" si="10"/>
        <v>-0.5</v>
      </c>
      <c r="BC132" s="113">
        <f t="shared" si="11"/>
        <v>-26.315789473684209</v>
      </c>
      <c r="BE132" s="83"/>
      <c r="BF132" s="126" t="s">
        <v>48</v>
      </c>
      <c r="BG132">
        <v>18</v>
      </c>
      <c r="BH132">
        <v>0.9</v>
      </c>
      <c r="BI132" s="132">
        <v>160</v>
      </c>
      <c r="BJ132" s="133">
        <v>1.7</v>
      </c>
      <c r="BK132" s="112">
        <f t="shared" si="12"/>
        <v>-0.79999999999999993</v>
      </c>
      <c r="BL132" s="113">
        <f t="shared" si="13"/>
        <v>-47.058823529411761</v>
      </c>
      <c r="BN132" s="83"/>
      <c r="BO132" s="126" t="s">
        <v>48</v>
      </c>
      <c r="BP132">
        <v>13</v>
      </c>
      <c r="BQ132">
        <v>0.5</v>
      </c>
      <c r="BR132" s="132">
        <v>67</v>
      </c>
      <c r="BS132" s="133">
        <v>0.7</v>
      </c>
      <c r="BT132" s="112">
        <f t="shared" si="14"/>
        <v>-0.19999999999999996</v>
      </c>
      <c r="BU132" s="113">
        <f t="shared" si="15"/>
        <v>-28.571428571428566</v>
      </c>
      <c r="BW132" s="83"/>
      <c r="BX132" s="126" t="s">
        <v>48</v>
      </c>
      <c r="BY132">
        <v>182</v>
      </c>
      <c r="BZ132">
        <v>1.7</v>
      </c>
      <c r="CA132" s="132">
        <v>609</v>
      </c>
      <c r="CB132" s="133">
        <v>2.4</v>
      </c>
      <c r="CC132" s="112">
        <f t="shared" si="22"/>
        <v>-0.7</v>
      </c>
      <c r="CD132" s="113">
        <f t="shared" si="23"/>
        <v>-29.166666666666668</v>
      </c>
      <c r="CF132" s="83"/>
      <c r="CG132" s="126" t="s">
        <v>48</v>
      </c>
      <c r="CH132" s="131">
        <v>2</v>
      </c>
      <c r="CI132">
        <v>0.1</v>
      </c>
      <c r="CJ132" s="132">
        <v>23</v>
      </c>
      <c r="CK132" s="133">
        <v>0.2</v>
      </c>
      <c r="CL132" s="112">
        <f t="shared" si="16"/>
        <v>-0.1</v>
      </c>
      <c r="CM132" s="113">
        <f t="shared" si="17"/>
        <v>-50</v>
      </c>
      <c r="CO132" s="83"/>
      <c r="CP132" s="126" t="s">
        <v>48</v>
      </c>
      <c r="CQ132">
        <v>48</v>
      </c>
      <c r="CR132">
        <v>1.3</v>
      </c>
      <c r="CS132" s="132">
        <v>315</v>
      </c>
      <c r="CT132" s="133">
        <v>1.7</v>
      </c>
      <c r="CU132" s="112">
        <f t="shared" si="18"/>
        <v>-0.39999999999999991</v>
      </c>
      <c r="CV132" s="113">
        <f t="shared" si="19"/>
        <v>-23.529411764705877</v>
      </c>
      <c r="CX132" s="83"/>
      <c r="CY132" s="126" t="s">
        <v>48</v>
      </c>
      <c r="CZ132">
        <v>1</v>
      </c>
      <c r="DA132">
        <v>0.2</v>
      </c>
      <c r="DB132" s="132">
        <v>26</v>
      </c>
      <c r="DC132" s="133">
        <v>0.6</v>
      </c>
      <c r="DD132" s="112">
        <f t="shared" si="20"/>
        <v>-0.39999999999999997</v>
      </c>
      <c r="DE132" s="113">
        <f t="shared" si="21"/>
        <v>-66.666666666666657</v>
      </c>
    </row>
    <row r="133" spans="3:109" s="82" customFormat="1" ht="17.100000000000001" customHeight="1" x14ac:dyDescent="0.25">
      <c r="C133" s="83"/>
      <c r="D133" s="126" t="s">
        <v>49</v>
      </c>
      <c r="E133">
        <v>206</v>
      </c>
      <c r="F133">
        <v>0.3</v>
      </c>
      <c r="G133" s="132">
        <v>1736</v>
      </c>
      <c r="H133">
        <v>0.3</v>
      </c>
      <c r="I133" s="112">
        <f t="shared" si="0"/>
        <v>0</v>
      </c>
      <c r="J133" s="113">
        <f t="shared" si="1"/>
        <v>0</v>
      </c>
      <c r="L133" s="83"/>
      <c r="M133" s="126" t="s">
        <v>49</v>
      </c>
      <c r="N133">
        <v>21</v>
      </c>
      <c r="O133">
        <v>0.3</v>
      </c>
      <c r="P133" s="132">
        <v>117</v>
      </c>
      <c r="Q133" s="133">
        <v>0.3</v>
      </c>
      <c r="R133" s="112">
        <f t="shared" si="2"/>
        <v>0</v>
      </c>
      <c r="S133" s="113">
        <f t="shared" si="3"/>
        <v>0</v>
      </c>
      <c r="U133" s="83"/>
      <c r="V133" s="126" t="s">
        <v>49</v>
      </c>
      <c r="W133">
        <v>8</v>
      </c>
      <c r="X133">
        <v>0.2</v>
      </c>
      <c r="Y133" s="132">
        <v>66</v>
      </c>
      <c r="Z133" s="133">
        <v>0.3</v>
      </c>
      <c r="AA133" s="112">
        <f t="shared" si="4"/>
        <v>-9.9999999999999978E-2</v>
      </c>
      <c r="AB133" s="113">
        <f t="shared" si="5"/>
        <v>-33.333333333333329</v>
      </c>
      <c r="AD133" s="83"/>
      <c r="AE133" s="126" t="s">
        <v>49</v>
      </c>
      <c r="AF133">
        <v>62</v>
      </c>
      <c r="AG133">
        <v>0.5</v>
      </c>
      <c r="AH133" s="132">
        <v>278</v>
      </c>
      <c r="AI133" s="133">
        <v>0.5</v>
      </c>
      <c r="AJ133" s="112">
        <f t="shared" si="6"/>
        <v>0</v>
      </c>
      <c r="AK133" s="113">
        <f t="shared" si="7"/>
        <v>0</v>
      </c>
      <c r="AM133" s="83"/>
      <c r="AN133" s="126" t="s">
        <v>49</v>
      </c>
      <c r="AO133" s="131">
        <v>21</v>
      </c>
      <c r="AP133">
        <v>0.3</v>
      </c>
      <c r="AQ133" s="132">
        <v>195</v>
      </c>
      <c r="AR133" s="133">
        <v>0.4</v>
      </c>
      <c r="AS133" s="112">
        <f t="shared" si="8"/>
        <v>-0.10000000000000003</v>
      </c>
      <c r="AT133" s="113">
        <f t="shared" si="9"/>
        <v>-25.000000000000007</v>
      </c>
      <c r="AV133" s="83"/>
      <c r="AW133" s="126" t="s">
        <v>49</v>
      </c>
      <c r="AX133">
        <v>8</v>
      </c>
      <c r="AY133">
        <v>0.5</v>
      </c>
      <c r="AZ133" s="142">
        <v>75</v>
      </c>
      <c r="BA133" s="133">
        <v>0.6</v>
      </c>
      <c r="BB133" s="112">
        <f t="shared" si="10"/>
        <v>-9.9999999999999978E-2</v>
      </c>
      <c r="BC133" s="113">
        <f t="shared" si="11"/>
        <v>-16.666666666666664</v>
      </c>
      <c r="BE133" s="83"/>
      <c r="BF133" s="126" t="s">
        <v>49</v>
      </c>
      <c r="BG133">
        <v>5</v>
      </c>
      <c r="BH133">
        <v>0.3</v>
      </c>
      <c r="BI133" s="132">
        <v>39</v>
      </c>
      <c r="BJ133" s="133">
        <v>0.4</v>
      </c>
      <c r="BK133" s="112">
        <f t="shared" si="12"/>
        <v>-0.10000000000000003</v>
      </c>
      <c r="BL133" s="113">
        <f t="shared" si="13"/>
        <v>-25.000000000000007</v>
      </c>
      <c r="BN133" s="83"/>
      <c r="BO133" s="126" t="s">
        <v>49</v>
      </c>
      <c r="BP133">
        <v>3</v>
      </c>
      <c r="BQ133">
        <v>0.1</v>
      </c>
      <c r="BR133" s="132">
        <v>27</v>
      </c>
      <c r="BS133" s="133">
        <v>0.3</v>
      </c>
      <c r="BT133" s="112">
        <f t="shared" si="14"/>
        <v>-0.19999999999999998</v>
      </c>
      <c r="BU133" s="113">
        <f t="shared" si="15"/>
        <v>-66.666666666666657</v>
      </c>
      <c r="BW133" s="83"/>
      <c r="BX133" s="126" t="s">
        <v>49</v>
      </c>
      <c r="BY133">
        <v>38</v>
      </c>
      <c r="BZ133">
        <v>0.4</v>
      </c>
      <c r="CA133" s="132">
        <v>126</v>
      </c>
      <c r="CB133" s="133">
        <v>0.5</v>
      </c>
      <c r="CC133" s="112">
        <f t="shared" si="22"/>
        <v>-9.9999999999999978E-2</v>
      </c>
      <c r="CD133" s="113">
        <f t="shared" si="23"/>
        <v>-19.999999999999996</v>
      </c>
      <c r="CF133" s="83"/>
      <c r="CG133" s="126" t="s">
        <v>49</v>
      </c>
      <c r="CH133">
        <v>6</v>
      </c>
      <c r="CI133">
        <v>0.4</v>
      </c>
      <c r="CJ133" s="132">
        <v>9</v>
      </c>
      <c r="CK133" s="133">
        <v>0.1</v>
      </c>
      <c r="CL133" s="112">
        <f t="shared" si="16"/>
        <v>0.30000000000000004</v>
      </c>
      <c r="CM133" s="113">
        <f t="shared" si="17"/>
        <v>300.00000000000006</v>
      </c>
      <c r="CO133" s="83"/>
      <c r="CP133" s="126" t="s">
        <v>49</v>
      </c>
      <c r="CQ133">
        <v>8</v>
      </c>
      <c r="CR133">
        <v>0.2</v>
      </c>
      <c r="CS133" s="132">
        <v>94</v>
      </c>
      <c r="CT133" s="133">
        <v>0.5</v>
      </c>
      <c r="CU133" s="112">
        <f t="shared" si="18"/>
        <v>-0.3</v>
      </c>
      <c r="CV133" s="113">
        <f t="shared" si="19"/>
        <v>-60</v>
      </c>
      <c r="CX133" s="83"/>
      <c r="CY133" s="126" t="s">
        <v>49</v>
      </c>
      <c r="CZ133">
        <v>1</v>
      </c>
      <c r="DA133">
        <v>0.2</v>
      </c>
      <c r="DB133" s="132">
        <v>15</v>
      </c>
      <c r="DC133" s="133">
        <v>0.4</v>
      </c>
      <c r="DD133" s="112">
        <f t="shared" si="20"/>
        <v>-0.2</v>
      </c>
      <c r="DE133" s="113">
        <f t="shared" si="21"/>
        <v>-50</v>
      </c>
    </row>
    <row r="134" spans="3:109" s="82" customFormat="1" ht="17.100000000000001" customHeight="1" x14ac:dyDescent="0.25">
      <c r="C134" s="83"/>
      <c r="D134" s="126" t="s">
        <v>68</v>
      </c>
      <c r="E134" s="131">
        <v>1017</v>
      </c>
      <c r="F134">
        <v>1.7</v>
      </c>
      <c r="G134" s="132">
        <v>8107</v>
      </c>
      <c r="H134">
        <v>1.6</v>
      </c>
      <c r="I134" s="112">
        <f t="shared" si="0"/>
        <v>9.9999999999999867E-2</v>
      </c>
      <c r="J134" s="113">
        <f t="shared" si="1"/>
        <v>6.249999999999992</v>
      </c>
      <c r="L134" s="83"/>
      <c r="M134" s="126" t="s">
        <v>68</v>
      </c>
      <c r="N134">
        <v>94</v>
      </c>
      <c r="O134">
        <v>1.2</v>
      </c>
      <c r="P134" s="132">
        <v>589</v>
      </c>
      <c r="Q134" s="133">
        <v>1.7</v>
      </c>
      <c r="R134" s="112">
        <f t="shared" si="2"/>
        <v>-0.5</v>
      </c>
      <c r="S134" s="113">
        <f t="shared" si="3"/>
        <v>-29.411764705882355</v>
      </c>
      <c r="U134" s="83"/>
      <c r="V134" s="126" t="s">
        <v>68</v>
      </c>
      <c r="W134">
        <v>42</v>
      </c>
      <c r="X134">
        <v>1.2</v>
      </c>
      <c r="Y134" s="132">
        <v>342</v>
      </c>
      <c r="Z134" s="133">
        <v>1.5</v>
      </c>
      <c r="AA134" s="112">
        <f t="shared" si="4"/>
        <v>-0.30000000000000004</v>
      </c>
      <c r="AB134" s="113">
        <f t="shared" si="5"/>
        <v>-20.000000000000004</v>
      </c>
      <c r="AD134" s="83"/>
      <c r="AE134" s="126" t="s">
        <v>68</v>
      </c>
      <c r="AF134">
        <v>317</v>
      </c>
      <c r="AG134">
        <v>2.4</v>
      </c>
      <c r="AH134" s="132">
        <v>1569</v>
      </c>
      <c r="AI134" s="133">
        <v>3</v>
      </c>
      <c r="AJ134" s="112">
        <f t="shared" si="6"/>
        <v>-0.60000000000000009</v>
      </c>
      <c r="AK134" s="113">
        <f t="shared" si="7"/>
        <v>-20.000000000000004</v>
      </c>
      <c r="AM134" s="83"/>
      <c r="AN134" s="126" t="s">
        <v>68</v>
      </c>
      <c r="AO134" s="131">
        <v>51</v>
      </c>
      <c r="AP134">
        <v>0.8</v>
      </c>
      <c r="AQ134" s="132">
        <v>709</v>
      </c>
      <c r="AR134" s="133">
        <v>1.5</v>
      </c>
      <c r="AS134" s="112">
        <f t="shared" si="8"/>
        <v>-0.7</v>
      </c>
      <c r="AT134" s="113">
        <f t="shared" si="9"/>
        <v>-46.666666666666664</v>
      </c>
      <c r="AV134" s="83"/>
      <c r="AW134" s="126" t="s">
        <v>68</v>
      </c>
      <c r="AX134">
        <v>40</v>
      </c>
      <c r="AY134">
        <v>2.2999999999999998</v>
      </c>
      <c r="AZ134" s="142">
        <v>562</v>
      </c>
      <c r="BA134" s="133">
        <v>4.3</v>
      </c>
      <c r="BB134" s="112">
        <f t="shared" si="10"/>
        <v>-2</v>
      </c>
      <c r="BC134" s="113">
        <f t="shared" si="11"/>
        <v>-46.511627906976742</v>
      </c>
      <c r="BE134" s="83"/>
      <c r="BF134" s="126" t="s">
        <v>68</v>
      </c>
      <c r="BG134">
        <v>27</v>
      </c>
      <c r="BH134">
        <v>1.4</v>
      </c>
      <c r="BI134" s="132">
        <v>176</v>
      </c>
      <c r="BJ134" s="133">
        <v>1.9</v>
      </c>
      <c r="BK134" s="112">
        <f t="shared" si="12"/>
        <v>-0.5</v>
      </c>
      <c r="BL134" s="113">
        <f t="shared" si="13"/>
        <v>-26.315789473684209</v>
      </c>
      <c r="BN134" s="83"/>
      <c r="BO134" s="126" t="s">
        <v>68</v>
      </c>
      <c r="BP134">
        <v>20</v>
      </c>
      <c r="BQ134">
        <v>0.7</v>
      </c>
      <c r="BR134" s="132">
        <v>125</v>
      </c>
      <c r="BS134" s="133">
        <v>1.4</v>
      </c>
      <c r="BT134" s="112">
        <f t="shared" si="14"/>
        <v>-0.7</v>
      </c>
      <c r="BU134" s="113">
        <f t="shared" si="15"/>
        <v>-50</v>
      </c>
      <c r="BW134" s="83"/>
      <c r="BX134" s="126" t="s">
        <v>68</v>
      </c>
      <c r="BY134">
        <v>234</v>
      </c>
      <c r="BZ134">
        <v>2.2000000000000002</v>
      </c>
      <c r="CA134" s="132">
        <v>808</v>
      </c>
      <c r="CB134" s="133">
        <v>3.2</v>
      </c>
      <c r="CC134" s="112">
        <f t="shared" si="22"/>
        <v>-1</v>
      </c>
      <c r="CD134" s="113">
        <f t="shared" si="23"/>
        <v>-31.25</v>
      </c>
      <c r="CF134" s="83"/>
      <c r="CG134" s="126" t="s">
        <v>68</v>
      </c>
      <c r="CH134">
        <v>1</v>
      </c>
      <c r="CI134">
        <v>0.1</v>
      </c>
      <c r="CJ134" s="132">
        <v>27</v>
      </c>
      <c r="CK134" s="133">
        <v>0.2</v>
      </c>
      <c r="CL134" s="112">
        <f t="shared" si="16"/>
        <v>-0.1</v>
      </c>
      <c r="CM134" s="113">
        <f t="shared" si="17"/>
        <v>-50</v>
      </c>
      <c r="CO134" s="83"/>
      <c r="CP134" s="126" t="s">
        <v>68</v>
      </c>
      <c r="CQ134">
        <v>77</v>
      </c>
      <c r="CR134">
        <v>2.1</v>
      </c>
      <c r="CS134" s="132">
        <v>612</v>
      </c>
      <c r="CT134" s="133">
        <v>3.2</v>
      </c>
      <c r="CU134" s="112">
        <f t="shared" si="18"/>
        <v>-1.1000000000000001</v>
      </c>
      <c r="CV134" s="113">
        <f t="shared" si="19"/>
        <v>-34.375</v>
      </c>
      <c r="CX134" s="83"/>
      <c r="CY134" s="126" t="s">
        <v>68</v>
      </c>
      <c r="CZ134">
        <v>7</v>
      </c>
      <c r="DA134">
        <v>1.5</v>
      </c>
      <c r="DB134" s="142">
        <v>70</v>
      </c>
      <c r="DC134" s="133">
        <v>1.7</v>
      </c>
      <c r="DD134" s="112">
        <f t="shared" si="20"/>
        <v>-0.19999999999999996</v>
      </c>
      <c r="DE134" s="113">
        <f t="shared" si="21"/>
        <v>-11.764705882352938</v>
      </c>
    </row>
    <row r="135" spans="3:109" s="82" customFormat="1" ht="17.100000000000001" customHeight="1" x14ac:dyDescent="0.25">
      <c r="C135" s="83"/>
      <c r="D135" s="126" t="s">
        <v>51</v>
      </c>
      <c r="E135">
        <v>573</v>
      </c>
      <c r="F135">
        <v>1</v>
      </c>
      <c r="G135" s="132">
        <v>4975</v>
      </c>
      <c r="H135">
        <v>1</v>
      </c>
      <c r="I135" s="112">
        <f t="shared" si="0"/>
        <v>0</v>
      </c>
      <c r="J135" s="113">
        <f t="shared" si="1"/>
        <v>0</v>
      </c>
      <c r="L135" s="83"/>
      <c r="M135" s="126" t="s">
        <v>51</v>
      </c>
      <c r="N135">
        <v>65</v>
      </c>
      <c r="O135">
        <v>0.8</v>
      </c>
      <c r="P135" s="132">
        <v>394</v>
      </c>
      <c r="Q135" s="133">
        <v>1.1000000000000001</v>
      </c>
      <c r="R135" s="112">
        <f t="shared" si="2"/>
        <v>-0.30000000000000004</v>
      </c>
      <c r="S135" s="113">
        <f t="shared" si="3"/>
        <v>-27.272727272727277</v>
      </c>
      <c r="U135" s="83"/>
      <c r="V135" s="126" t="s">
        <v>51</v>
      </c>
      <c r="W135">
        <v>27</v>
      </c>
      <c r="X135">
        <v>0.8</v>
      </c>
      <c r="Y135" s="142">
        <v>236</v>
      </c>
      <c r="Z135" s="133">
        <v>1</v>
      </c>
      <c r="AA135" s="112">
        <f t="shared" si="4"/>
        <v>-0.19999999999999996</v>
      </c>
      <c r="AB135" s="113">
        <f t="shared" si="5"/>
        <v>-19.999999999999996</v>
      </c>
      <c r="AD135" s="83"/>
      <c r="AE135" s="126" t="s">
        <v>51</v>
      </c>
      <c r="AF135">
        <v>161</v>
      </c>
      <c r="AG135">
        <v>1.2</v>
      </c>
      <c r="AH135" s="142">
        <v>738</v>
      </c>
      <c r="AI135" s="133">
        <v>1.4</v>
      </c>
      <c r="AJ135" s="112">
        <f t="shared" si="6"/>
        <v>-0.19999999999999996</v>
      </c>
      <c r="AK135" s="113">
        <f t="shared" si="7"/>
        <v>-14.285714285714283</v>
      </c>
      <c r="AM135" s="83"/>
      <c r="AN135" s="126" t="s">
        <v>51</v>
      </c>
      <c r="AO135" s="131">
        <v>36</v>
      </c>
      <c r="AP135">
        <v>0.6</v>
      </c>
      <c r="AQ135" s="132">
        <v>390</v>
      </c>
      <c r="AR135" s="133">
        <v>0.8</v>
      </c>
      <c r="AS135" s="112">
        <f t="shared" si="8"/>
        <v>-0.20000000000000007</v>
      </c>
      <c r="AT135" s="113">
        <f t="shared" si="9"/>
        <v>-25.000000000000007</v>
      </c>
      <c r="AV135" s="83"/>
      <c r="AW135" s="126" t="s">
        <v>51</v>
      </c>
      <c r="AX135">
        <v>32</v>
      </c>
      <c r="AY135">
        <v>1.8</v>
      </c>
      <c r="AZ135" s="142">
        <v>244</v>
      </c>
      <c r="BA135" s="133">
        <v>1.9</v>
      </c>
      <c r="BB135" s="112">
        <f t="shared" si="10"/>
        <v>-9.9999999999999867E-2</v>
      </c>
      <c r="BC135" s="113">
        <f t="shared" si="11"/>
        <v>-5.2631578947368354</v>
      </c>
      <c r="BE135" s="83"/>
      <c r="BF135" s="126" t="s">
        <v>51</v>
      </c>
      <c r="BG135">
        <v>23</v>
      </c>
      <c r="BH135">
        <v>1.2</v>
      </c>
      <c r="BI135" s="142">
        <v>116</v>
      </c>
      <c r="BJ135" s="133">
        <v>1.2</v>
      </c>
      <c r="BK135" s="112">
        <f t="shared" si="12"/>
        <v>0</v>
      </c>
      <c r="BL135" s="113">
        <f t="shared" si="13"/>
        <v>0</v>
      </c>
      <c r="BN135" s="83"/>
      <c r="BO135" s="126" t="s">
        <v>51</v>
      </c>
      <c r="BP135">
        <v>17</v>
      </c>
      <c r="BQ135">
        <v>0.6</v>
      </c>
      <c r="BR135" s="142">
        <v>90</v>
      </c>
      <c r="BS135" s="133">
        <v>1</v>
      </c>
      <c r="BT135" s="112">
        <f t="shared" si="14"/>
        <v>-0.4</v>
      </c>
      <c r="BU135" s="113">
        <f t="shared" si="15"/>
        <v>-40</v>
      </c>
      <c r="BW135" s="83"/>
      <c r="BX135" s="126" t="s">
        <v>51</v>
      </c>
      <c r="BY135">
        <v>86</v>
      </c>
      <c r="BZ135">
        <v>0.8</v>
      </c>
      <c r="CA135" s="142">
        <v>369</v>
      </c>
      <c r="CB135" s="133">
        <v>1.5</v>
      </c>
      <c r="CC135" s="112">
        <f t="shared" si="22"/>
        <v>-0.7</v>
      </c>
      <c r="CD135" s="113">
        <f t="shared" si="23"/>
        <v>-46.666666666666664</v>
      </c>
      <c r="CF135" s="83"/>
      <c r="CG135" s="126" t="s">
        <v>51</v>
      </c>
      <c r="CH135">
        <v>11</v>
      </c>
      <c r="CI135">
        <v>0.7</v>
      </c>
      <c r="CJ135" s="142">
        <v>78</v>
      </c>
      <c r="CK135" s="133">
        <v>0.5</v>
      </c>
      <c r="CL135" s="112">
        <f t="shared" si="16"/>
        <v>0.19999999999999996</v>
      </c>
      <c r="CM135" s="113">
        <f t="shared" si="17"/>
        <v>39.999999999999993</v>
      </c>
      <c r="CO135" s="83"/>
      <c r="CP135" s="126" t="s">
        <v>51</v>
      </c>
      <c r="CQ135">
        <v>39</v>
      </c>
      <c r="CR135">
        <v>1.1000000000000001</v>
      </c>
      <c r="CS135" s="132">
        <v>303</v>
      </c>
      <c r="CT135" s="133">
        <v>1.6</v>
      </c>
      <c r="CU135" s="112">
        <f t="shared" si="18"/>
        <v>-0.5</v>
      </c>
      <c r="CV135" s="113">
        <f t="shared" si="19"/>
        <v>-31.25</v>
      </c>
      <c r="CX135" s="83"/>
      <c r="CY135" s="126" t="s">
        <v>51</v>
      </c>
      <c r="CZ135">
        <v>5</v>
      </c>
      <c r="DA135">
        <v>1.1000000000000001</v>
      </c>
      <c r="DB135" s="142">
        <v>41</v>
      </c>
      <c r="DC135" s="133">
        <v>1</v>
      </c>
      <c r="DD135" s="112">
        <f t="shared" si="20"/>
        <v>0.10000000000000009</v>
      </c>
      <c r="DE135" s="113">
        <f t="shared" si="21"/>
        <v>10.000000000000009</v>
      </c>
    </row>
    <row r="136" spans="3:109" s="82" customFormat="1" ht="17.100000000000001" customHeight="1" x14ac:dyDescent="0.25">
      <c r="C136" s="83"/>
      <c r="D136" s="126" t="s">
        <v>52</v>
      </c>
      <c r="E136" s="131">
        <v>5773</v>
      </c>
      <c r="F136">
        <v>9.6999999999999993</v>
      </c>
      <c r="G136" s="132">
        <v>58564</v>
      </c>
      <c r="H136">
        <v>11.8</v>
      </c>
      <c r="I136" s="112">
        <f t="shared" si="0"/>
        <v>-2.1000000000000014</v>
      </c>
      <c r="J136" s="113">
        <f t="shared" si="1"/>
        <v>-17.796610169491537</v>
      </c>
      <c r="L136" s="83"/>
      <c r="M136" s="126" t="s">
        <v>52</v>
      </c>
      <c r="N136">
        <v>677</v>
      </c>
      <c r="O136">
        <v>8.8000000000000007</v>
      </c>
      <c r="P136" s="132">
        <v>1042</v>
      </c>
      <c r="Q136" s="133">
        <v>3</v>
      </c>
      <c r="R136" s="112">
        <f t="shared" si="2"/>
        <v>5.8000000000000007</v>
      </c>
      <c r="S136" s="113">
        <f t="shared" si="3"/>
        <v>193.33333333333337</v>
      </c>
      <c r="U136" s="83"/>
      <c r="V136" s="126" t="s">
        <v>52</v>
      </c>
      <c r="W136">
        <v>355</v>
      </c>
      <c r="X136">
        <v>10.199999999999999</v>
      </c>
      <c r="Y136" s="142">
        <v>600</v>
      </c>
      <c r="Z136" s="133">
        <v>2.6</v>
      </c>
      <c r="AA136" s="112">
        <f t="shared" si="4"/>
        <v>7.6</v>
      </c>
      <c r="AB136" s="113">
        <f t="shared" si="5"/>
        <v>292.30769230769226</v>
      </c>
      <c r="AD136" s="83"/>
      <c r="AE136" s="126" t="s">
        <v>52</v>
      </c>
      <c r="AF136" s="131">
        <v>1270</v>
      </c>
      <c r="AG136">
        <v>9.5</v>
      </c>
      <c r="AH136" s="132">
        <v>1929</v>
      </c>
      <c r="AI136" s="133">
        <v>3.7</v>
      </c>
      <c r="AJ136" s="112">
        <f t="shared" si="6"/>
        <v>5.8</v>
      </c>
      <c r="AK136" s="113">
        <f t="shared" si="7"/>
        <v>156.75675675675674</v>
      </c>
      <c r="AM136" s="83"/>
      <c r="AN136" s="126" t="s">
        <v>52</v>
      </c>
      <c r="AO136">
        <v>717</v>
      </c>
      <c r="AP136">
        <v>11.6</v>
      </c>
      <c r="AQ136" s="132">
        <v>2076</v>
      </c>
      <c r="AR136" s="133">
        <v>4.4000000000000004</v>
      </c>
      <c r="AS136" s="112">
        <f t="shared" si="8"/>
        <v>7.1999999999999993</v>
      </c>
      <c r="AT136" s="113">
        <f t="shared" si="9"/>
        <v>163.6363636363636</v>
      </c>
      <c r="AV136" s="83"/>
      <c r="AW136" s="126" t="s">
        <v>52</v>
      </c>
      <c r="AX136">
        <v>193</v>
      </c>
      <c r="AY136">
        <v>10.9</v>
      </c>
      <c r="AZ136" s="142">
        <v>281</v>
      </c>
      <c r="BA136" s="133">
        <v>2.2000000000000002</v>
      </c>
      <c r="BB136" s="112">
        <f t="shared" si="10"/>
        <v>8.6999999999999993</v>
      </c>
      <c r="BC136" s="113">
        <f t="shared" si="11"/>
        <v>395.45454545454538</v>
      </c>
      <c r="BE136" s="83"/>
      <c r="BF136" s="126" t="s">
        <v>52</v>
      </c>
      <c r="BG136">
        <v>227</v>
      </c>
      <c r="BH136">
        <v>11.7</v>
      </c>
      <c r="BI136" s="142">
        <v>160</v>
      </c>
      <c r="BJ136" s="133">
        <v>1.7</v>
      </c>
      <c r="BK136" s="112">
        <f t="shared" si="12"/>
        <v>10</v>
      </c>
      <c r="BL136" s="113">
        <f t="shared" si="13"/>
        <v>588.23529411764707</v>
      </c>
      <c r="BN136" s="83"/>
      <c r="BO136" s="126" t="s">
        <v>52</v>
      </c>
      <c r="BP136">
        <v>215</v>
      </c>
      <c r="BQ136">
        <v>7.9</v>
      </c>
      <c r="BR136" s="142">
        <v>188</v>
      </c>
      <c r="BS136" s="133">
        <v>2</v>
      </c>
      <c r="BT136" s="112">
        <f t="shared" si="14"/>
        <v>5.9</v>
      </c>
      <c r="BU136" s="113">
        <f t="shared" si="15"/>
        <v>295</v>
      </c>
      <c r="BW136" s="83"/>
      <c r="BX136" s="126" t="s">
        <v>52</v>
      </c>
      <c r="BY136">
        <v>771</v>
      </c>
      <c r="BZ136">
        <v>7.3</v>
      </c>
      <c r="CA136" s="132">
        <v>1013</v>
      </c>
      <c r="CB136" s="133">
        <v>4</v>
      </c>
      <c r="CC136" s="112">
        <f t="shared" si="22"/>
        <v>3.3</v>
      </c>
      <c r="CD136" s="113">
        <f t="shared" si="23"/>
        <v>82.5</v>
      </c>
      <c r="CF136" s="83"/>
      <c r="CG136" s="126" t="s">
        <v>52</v>
      </c>
      <c r="CH136">
        <v>246</v>
      </c>
      <c r="CI136">
        <v>14.7</v>
      </c>
      <c r="CJ136" s="142">
        <v>751</v>
      </c>
      <c r="CK136" s="133">
        <v>5.0999999999999996</v>
      </c>
      <c r="CL136" s="112">
        <f t="shared" si="16"/>
        <v>9.6</v>
      </c>
      <c r="CM136" s="113">
        <f t="shared" si="17"/>
        <v>188.23529411764704</v>
      </c>
      <c r="CO136" s="83"/>
      <c r="CP136" s="126" t="s">
        <v>52</v>
      </c>
      <c r="CQ136">
        <v>375</v>
      </c>
      <c r="CR136">
        <v>10.4</v>
      </c>
      <c r="CS136" s="132">
        <v>576</v>
      </c>
      <c r="CT136" s="133">
        <v>3</v>
      </c>
      <c r="CU136" s="112">
        <f t="shared" si="18"/>
        <v>7.4</v>
      </c>
      <c r="CV136" s="113">
        <f t="shared" si="19"/>
        <v>246.66666666666669</v>
      </c>
      <c r="CX136" s="83"/>
      <c r="CY136" s="126" t="s">
        <v>52</v>
      </c>
      <c r="CZ136">
        <v>28</v>
      </c>
      <c r="DA136">
        <v>6</v>
      </c>
      <c r="DB136" s="142">
        <v>133</v>
      </c>
      <c r="DC136" s="133">
        <v>3.2</v>
      </c>
      <c r="DD136" s="112">
        <f t="shared" si="20"/>
        <v>2.8</v>
      </c>
      <c r="DE136" s="113">
        <f t="shared" si="21"/>
        <v>87.499999999999986</v>
      </c>
    </row>
    <row r="137" spans="3:109" s="82" customFormat="1" ht="16.5" customHeight="1" x14ac:dyDescent="0.25">
      <c r="C137" s="83"/>
      <c r="D137" s="126"/>
      <c r="E137"/>
      <c r="F137"/>
      <c r="G137" s="142"/>
      <c r="H137"/>
      <c r="I137" s="112"/>
      <c r="J137" s="113"/>
      <c r="L137" s="83"/>
      <c r="M137" s="126"/>
      <c r="N137"/>
      <c r="O137"/>
      <c r="P137" s="142"/>
      <c r="Q137" s="133"/>
      <c r="R137" s="112"/>
      <c r="S137" s="113"/>
      <c r="U137" s="83"/>
      <c r="V137" s="126"/>
      <c r="W137"/>
      <c r="X137"/>
      <c r="Y137" s="142"/>
      <c r="Z137" s="133"/>
      <c r="AA137" s="112"/>
      <c r="AB137" s="113"/>
      <c r="AD137" s="83"/>
      <c r="AE137" s="126"/>
      <c r="AF137"/>
      <c r="AG137"/>
      <c r="AH137" s="142"/>
      <c r="AI137" s="133"/>
      <c r="AJ137" s="112"/>
      <c r="AK137" s="113"/>
      <c r="AM137" s="83"/>
      <c r="AN137" s="126"/>
      <c r="AO137"/>
      <c r="AP137"/>
      <c r="AQ137" s="142"/>
      <c r="AR137" s="133"/>
      <c r="AS137" s="112"/>
      <c r="AT137" s="113"/>
      <c r="AV137" s="83"/>
      <c r="AW137" s="126"/>
      <c r="AX137"/>
      <c r="AY137"/>
      <c r="AZ137" s="142"/>
      <c r="BA137" s="133"/>
      <c r="BB137" s="112"/>
      <c r="BC137" s="113"/>
      <c r="BE137" s="83"/>
      <c r="BF137" s="126"/>
      <c r="BG137"/>
      <c r="BH137"/>
      <c r="BI137" s="142"/>
      <c r="BJ137" s="133"/>
      <c r="BK137" s="112"/>
      <c r="BL137" s="113"/>
      <c r="BN137" s="83"/>
      <c r="BO137" s="126"/>
      <c r="BP137"/>
      <c r="BQ137"/>
      <c r="BR137" s="142"/>
      <c r="BS137" s="133"/>
      <c r="BT137" s="112"/>
      <c r="BU137" s="113"/>
      <c r="BW137" s="83"/>
      <c r="BX137" s="126"/>
      <c r="BY137"/>
      <c r="BZ137"/>
      <c r="CA137" s="142"/>
      <c r="CB137" s="133"/>
      <c r="CC137" s="112"/>
      <c r="CD137" s="113"/>
      <c r="CF137" s="83"/>
      <c r="CG137" s="126"/>
      <c r="CH137"/>
      <c r="CI137"/>
      <c r="CJ137" s="142"/>
      <c r="CK137" s="133"/>
      <c r="CL137" s="112"/>
      <c r="CM137" s="113"/>
      <c r="CO137" s="83"/>
      <c r="CP137" s="126"/>
      <c r="CQ137"/>
      <c r="CR137"/>
      <c r="CS137" s="142"/>
      <c r="CT137" s="133"/>
      <c r="CU137" s="112"/>
      <c r="CV137" s="113"/>
      <c r="CX137" s="83"/>
      <c r="CY137" s="126"/>
      <c r="CZ137"/>
      <c r="DA137"/>
      <c r="DB137" s="142"/>
      <c r="DC137" s="133"/>
      <c r="DD137" s="112"/>
      <c r="DE137" s="113"/>
    </row>
    <row r="138" spans="3:109" s="82" customFormat="1" ht="17.100000000000001" customHeight="1" x14ac:dyDescent="0.25">
      <c r="C138" s="83"/>
      <c r="D138" s="94" t="s">
        <v>54</v>
      </c>
      <c r="E138" s="131">
        <v>14090</v>
      </c>
      <c r="F138">
        <v>23.6</v>
      </c>
      <c r="G138" s="132">
        <v>113619</v>
      </c>
      <c r="H138">
        <v>22.9</v>
      </c>
      <c r="I138" s="112">
        <f t="shared" si="0"/>
        <v>0.70000000000000284</v>
      </c>
      <c r="J138" s="113">
        <f t="shared" si="1"/>
        <v>3.056768558951978</v>
      </c>
      <c r="L138" s="83"/>
      <c r="M138" s="94" t="s">
        <v>54</v>
      </c>
      <c r="N138" s="131">
        <v>1864</v>
      </c>
      <c r="O138">
        <v>24.2</v>
      </c>
      <c r="P138" s="132">
        <v>7828</v>
      </c>
      <c r="Q138" s="133">
        <v>22.2</v>
      </c>
      <c r="R138" s="112">
        <f t="shared" si="2"/>
        <v>2</v>
      </c>
      <c r="S138" s="113">
        <f t="shared" si="3"/>
        <v>9.0090090090090094</v>
      </c>
      <c r="U138" s="83"/>
      <c r="V138" s="94" t="s">
        <v>54</v>
      </c>
      <c r="W138">
        <v>580</v>
      </c>
      <c r="X138">
        <v>16.600000000000001</v>
      </c>
      <c r="Y138" s="132">
        <v>3344</v>
      </c>
      <c r="Z138" s="133">
        <v>14.5</v>
      </c>
      <c r="AA138" s="112">
        <f t="shared" si="4"/>
        <v>2.1000000000000014</v>
      </c>
      <c r="AB138" s="113">
        <f t="shared" si="5"/>
        <v>14.482758620689665</v>
      </c>
      <c r="AD138" s="83"/>
      <c r="AE138" s="94" t="s">
        <v>54</v>
      </c>
      <c r="AF138" s="131">
        <v>3236</v>
      </c>
      <c r="AG138">
        <v>24.2</v>
      </c>
      <c r="AH138" s="132">
        <v>12477</v>
      </c>
      <c r="AI138" s="133">
        <v>23.7</v>
      </c>
      <c r="AJ138" s="112">
        <f t="shared" si="6"/>
        <v>0.5</v>
      </c>
      <c r="AK138" s="113">
        <f t="shared" si="7"/>
        <v>2.109704641350211</v>
      </c>
      <c r="AM138" s="83"/>
      <c r="AN138" s="94" t="s">
        <v>54</v>
      </c>
      <c r="AO138" s="131">
        <v>1556</v>
      </c>
      <c r="AP138">
        <v>25.1</v>
      </c>
      <c r="AQ138" s="132">
        <v>11634</v>
      </c>
      <c r="AR138" s="133">
        <v>24.8</v>
      </c>
      <c r="AS138" s="112">
        <f t="shared" si="8"/>
        <v>0.30000000000000071</v>
      </c>
      <c r="AT138" s="113">
        <f t="shared" si="9"/>
        <v>1.2096774193548416</v>
      </c>
      <c r="AV138" s="83"/>
      <c r="AW138" s="94" t="s">
        <v>54</v>
      </c>
      <c r="AX138">
        <v>339</v>
      </c>
      <c r="AY138">
        <v>19.2</v>
      </c>
      <c r="AZ138" s="132">
        <v>2344</v>
      </c>
      <c r="BA138" s="133">
        <v>18.100000000000001</v>
      </c>
      <c r="BB138" s="112">
        <f t="shared" si="10"/>
        <v>1.0999999999999979</v>
      </c>
      <c r="BC138" s="113">
        <f t="shared" si="11"/>
        <v>6.0773480662983301</v>
      </c>
      <c r="BE138" s="83"/>
      <c r="BF138" s="94" t="s">
        <v>54</v>
      </c>
      <c r="BG138">
        <v>414</v>
      </c>
      <c r="BH138">
        <v>21.3</v>
      </c>
      <c r="BI138" s="132">
        <v>1834</v>
      </c>
      <c r="BJ138" s="133">
        <v>19.5</v>
      </c>
      <c r="BK138" s="112">
        <f t="shared" si="12"/>
        <v>1.8000000000000007</v>
      </c>
      <c r="BL138" s="113">
        <f t="shared" si="13"/>
        <v>9.2307692307692335</v>
      </c>
      <c r="BN138" s="83"/>
      <c r="BO138" s="94" t="s">
        <v>54</v>
      </c>
      <c r="BP138">
        <v>621</v>
      </c>
      <c r="BQ138">
        <v>22.8</v>
      </c>
      <c r="BR138" s="132">
        <v>1916</v>
      </c>
      <c r="BS138" s="133">
        <v>20.9</v>
      </c>
      <c r="BT138" s="112">
        <f t="shared" si="14"/>
        <v>1.9000000000000021</v>
      </c>
      <c r="BU138" s="113">
        <f t="shared" si="15"/>
        <v>9.0909090909091024</v>
      </c>
      <c r="BW138" s="83"/>
      <c r="BX138" s="94" t="s">
        <v>54</v>
      </c>
      <c r="BY138" s="131">
        <v>2677</v>
      </c>
      <c r="BZ138">
        <v>25.4</v>
      </c>
      <c r="CA138" s="132">
        <v>5705</v>
      </c>
      <c r="CB138" s="133">
        <v>22.7</v>
      </c>
      <c r="CC138" s="112">
        <f t="shared" si="22"/>
        <v>2.6999999999999993</v>
      </c>
      <c r="CD138" s="113">
        <f t="shared" si="23"/>
        <v>11.894273127753301</v>
      </c>
      <c r="CF138" s="83"/>
      <c r="CG138" s="94" t="s">
        <v>54</v>
      </c>
      <c r="CH138">
        <v>489</v>
      </c>
      <c r="CI138">
        <v>29.2</v>
      </c>
      <c r="CJ138" s="132">
        <v>4089</v>
      </c>
      <c r="CK138" s="133">
        <v>27.6</v>
      </c>
      <c r="CL138" s="112">
        <f t="shared" si="16"/>
        <v>1.5999999999999979</v>
      </c>
      <c r="CM138" s="113">
        <f t="shared" si="17"/>
        <v>5.7971014492753543</v>
      </c>
      <c r="CO138" s="83"/>
      <c r="CP138" s="94" t="s">
        <v>54</v>
      </c>
      <c r="CQ138">
        <v>743</v>
      </c>
      <c r="CR138">
        <v>20.6</v>
      </c>
      <c r="CS138" s="132">
        <v>3690</v>
      </c>
      <c r="CT138" s="133">
        <v>19.5</v>
      </c>
      <c r="CU138" s="112">
        <f t="shared" si="18"/>
        <v>1.1000000000000014</v>
      </c>
      <c r="CV138" s="113">
        <f t="shared" si="19"/>
        <v>5.6410256410256476</v>
      </c>
      <c r="CX138" s="83"/>
      <c r="CY138" s="94" t="s">
        <v>54</v>
      </c>
      <c r="CZ138">
        <v>97</v>
      </c>
      <c r="DA138">
        <v>20.9</v>
      </c>
      <c r="DB138" s="142">
        <v>874</v>
      </c>
      <c r="DC138" s="133">
        <v>21.2</v>
      </c>
      <c r="DD138" s="112">
        <f t="shared" si="20"/>
        <v>-0.30000000000000071</v>
      </c>
      <c r="DE138" s="113">
        <f t="shared" si="21"/>
        <v>-1.4150943396226447</v>
      </c>
    </row>
    <row r="139" spans="3:109" s="82" customFormat="1" ht="17.100000000000001" customHeight="1" x14ac:dyDescent="0.25">
      <c r="C139" s="83"/>
      <c r="D139" s="94">
        <v>2</v>
      </c>
      <c r="E139" s="131">
        <v>14326</v>
      </c>
      <c r="F139">
        <v>24</v>
      </c>
      <c r="G139" s="132">
        <v>114270</v>
      </c>
      <c r="H139">
        <v>23</v>
      </c>
      <c r="I139" s="112">
        <f t="shared" si="0"/>
        <v>1</v>
      </c>
      <c r="J139" s="113">
        <f t="shared" si="1"/>
        <v>4.3478260869565215</v>
      </c>
      <c r="L139" s="83"/>
      <c r="M139" s="94">
        <v>2</v>
      </c>
      <c r="N139" s="131">
        <v>1836</v>
      </c>
      <c r="O139">
        <v>23.8</v>
      </c>
      <c r="P139" s="132">
        <v>7991</v>
      </c>
      <c r="Q139" s="133">
        <v>22.7</v>
      </c>
      <c r="R139" s="112">
        <f t="shared" si="2"/>
        <v>1.1000000000000014</v>
      </c>
      <c r="S139" s="113">
        <f t="shared" si="3"/>
        <v>4.8458149779735749</v>
      </c>
      <c r="U139" s="83"/>
      <c r="V139" s="94">
        <v>2</v>
      </c>
      <c r="W139">
        <v>727</v>
      </c>
      <c r="X139">
        <v>20.8</v>
      </c>
      <c r="Y139" s="132">
        <v>4115</v>
      </c>
      <c r="Z139" s="133">
        <v>17.8</v>
      </c>
      <c r="AA139" s="112">
        <f t="shared" si="4"/>
        <v>3</v>
      </c>
      <c r="AB139" s="113">
        <f t="shared" si="5"/>
        <v>16.853932584269664</v>
      </c>
      <c r="AD139" s="83"/>
      <c r="AE139" s="94">
        <v>2</v>
      </c>
      <c r="AF139" s="131">
        <v>3170</v>
      </c>
      <c r="AG139">
        <v>23.7</v>
      </c>
      <c r="AH139" s="132">
        <v>12023</v>
      </c>
      <c r="AI139" s="133">
        <v>22.8</v>
      </c>
      <c r="AJ139" s="112">
        <f t="shared" si="6"/>
        <v>0.89999999999999858</v>
      </c>
      <c r="AK139" s="113">
        <f t="shared" si="7"/>
        <v>3.9473684210526252</v>
      </c>
      <c r="AM139" s="83"/>
      <c r="AN139" s="94">
        <v>2</v>
      </c>
      <c r="AO139" s="131">
        <v>1603</v>
      </c>
      <c r="AP139">
        <v>25.8</v>
      </c>
      <c r="AQ139" s="132">
        <v>11541</v>
      </c>
      <c r="AR139" s="133">
        <v>24.6</v>
      </c>
      <c r="AS139" s="112">
        <f t="shared" si="8"/>
        <v>1.1999999999999993</v>
      </c>
      <c r="AT139" s="113">
        <f t="shared" si="9"/>
        <v>4.8780487804878012</v>
      </c>
      <c r="AV139" s="83"/>
      <c r="AW139" s="94">
        <v>2</v>
      </c>
      <c r="AX139">
        <v>379</v>
      </c>
      <c r="AY139">
        <v>21.4</v>
      </c>
      <c r="AZ139" s="132">
        <v>2559</v>
      </c>
      <c r="BA139" s="133">
        <v>19.7</v>
      </c>
      <c r="BB139" s="112">
        <f t="shared" si="10"/>
        <v>1.6999999999999993</v>
      </c>
      <c r="BC139" s="113">
        <f t="shared" si="11"/>
        <v>8.6294416243654783</v>
      </c>
      <c r="BE139" s="83"/>
      <c r="BF139" s="94">
        <v>2</v>
      </c>
      <c r="BG139">
        <v>443</v>
      </c>
      <c r="BH139">
        <v>22.8</v>
      </c>
      <c r="BI139" s="132">
        <v>1994</v>
      </c>
      <c r="BJ139" s="133">
        <v>21.2</v>
      </c>
      <c r="BK139" s="112">
        <f t="shared" si="12"/>
        <v>1.6000000000000014</v>
      </c>
      <c r="BL139" s="113">
        <f t="shared" si="13"/>
        <v>7.547169811320761</v>
      </c>
      <c r="BN139" s="83"/>
      <c r="BO139" s="94">
        <v>2</v>
      </c>
      <c r="BP139">
        <v>656</v>
      </c>
      <c r="BQ139">
        <v>24.1</v>
      </c>
      <c r="BR139" s="132">
        <v>2050</v>
      </c>
      <c r="BS139" s="133">
        <v>22.3</v>
      </c>
      <c r="BT139" s="112">
        <f t="shared" si="14"/>
        <v>1.8000000000000007</v>
      </c>
      <c r="BU139" s="113">
        <f t="shared" si="15"/>
        <v>8.0717488789237688</v>
      </c>
      <c r="BW139" s="83"/>
      <c r="BX139" s="94">
        <v>2</v>
      </c>
      <c r="BY139" s="131">
        <v>2600</v>
      </c>
      <c r="BZ139">
        <v>24.7</v>
      </c>
      <c r="CA139" s="132">
        <v>5618</v>
      </c>
      <c r="CB139" s="133">
        <v>22.4</v>
      </c>
      <c r="CC139" s="112">
        <f t="shared" si="22"/>
        <v>2.3000000000000007</v>
      </c>
      <c r="CD139" s="113">
        <f t="shared" si="23"/>
        <v>10.267857142857146</v>
      </c>
      <c r="CF139" s="83"/>
      <c r="CG139" s="94">
        <v>2</v>
      </c>
      <c r="CH139">
        <v>405</v>
      </c>
      <c r="CI139">
        <v>24.2</v>
      </c>
      <c r="CJ139" s="132">
        <v>3684</v>
      </c>
      <c r="CK139" s="133">
        <v>24.9</v>
      </c>
      <c r="CL139" s="112">
        <f t="shared" si="16"/>
        <v>-0.69999999999999929</v>
      </c>
      <c r="CM139" s="113">
        <f t="shared" si="17"/>
        <v>-2.8112449799196759</v>
      </c>
      <c r="CO139" s="83"/>
      <c r="CP139" s="94">
        <v>2</v>
      </c>
      <c r="CQ139">
        <v>892</v>
      </c>
      <c r="CR139">
        <v>24.8</v>
      </c>
      <c r="CS139" s="132">
        <v>4155</v>
      </c>
      <c r="CT139" s="133">
        <v>21.9</v>
      </c>
      <c r="CU139" s="112">
        <f t="shared" si="18"/>
        <v>2.9000000000000021</v>
      </c>
      <c r="CV139" s="113">
        <f t="shared" si="19"/>
        <v>13.242009132420101</v>
      </c>
      <c r="CX139" s="83"/>
      <c r="CY139" s="94">
        <v>2</v>
      </c>
      <c r="CZ139">
        <v>139</v>
      </c>
      <c r="DA139">
        <v>30</v>
      </c>
      <c r="DB139" s="132">
        <v>1031</v>
      </c>
      <c r="DC139" s="133">
        <v>25</v>
      </c>
      <c r="DD139" s="112">
        <f t="shared" si="20"/>
        <v>5</v>
      </c>
      <c r="DE139" s="113">
        <f t="shared" si="21"/>
        <v>20</v>
      </c>
    </row>
    <row r="140" spans="3:109" s="82" customFormat="1" ht="17.100000000000001" customHeight="1" x14ac:dyDescent="0.25">
      <c r="C140" s="83"/>
      <c r="D140" s="94">
        <v>3</v>
      </c>
      <c r="E140" s="131">
        <v>12632</v>
      </c>
      <c r="F140">
        <v>21.2</v>
      </c>
      <c r="G140" s="132">
        <v>105020</v>
      </c>
      <c r="H140">
        <v>21.1</v>
      </c>
      <c r="I140" s="112">
        <f t="shared" si="0"/>
        <v>9.9999999999997868E-2</v>
      </c>
      <c r="J140" s="113">
        <f t="shared" si="1"/>
        <v>0.47393364928908943</v>
      </c>
      <c r="L140" s="83"/>
      <c r="M140" s="94">
        <v>3</v>
      </c>
      <c r="N140" s="131">
        <v>1673</v>
      </c>
      <c r="O140">
        <v>21.7</v>
      </c>
      <c r="P140" s="132">
        <v>7428</v>
      </c>
      <c r="Q140" s="133">
        <v>21.1</v>
      </c>
      <c r="R140" s="112">
        <f t="shared" si="2"/>
        <v>0.59999999999999787</v>
      </c>
      <c r="S140" s="113">
        <f t="shared" si="3"/>
        <v>2.843601895734587</v>
      </c>
      <c r="U140" s="83"/>
      <c r="V140" s="94">
        <v>3</v>
      </c>
      <c r="W140">
        <v>718</v>
      </c>
      <c r="X140">
        <v>20.6</v>
      </c>
      <c r="Y140" s="132">
        <v>4644</v>
      </c>
      <c r="Z140" s="133">
        <v>20.100000000000001</v>
      </c>
      <c r="AA140" s="112">
        <f t="shared" si="4"/>
        <v>0.5</v>
      </c>
      <c r="AB140" s="113">
        <f t="shared" si="5"/>
        <v>2.4875621890547261</v>
      </c>
      <c r="AD140" s="83"/>
      <c r="AE140" s="94">
        <v>3</v>
      </c>
      <c r="AF140" s="131">
        <v>2881</v>
      </c>
      <c r="AG140">
        <v>21.6</v>
      </c>
      <c r="AH140" s="132">
        <v>11073</v>
      </c>
      <c r="AI140" s="133">
        <v>21</v>
      </c>
      <c r="AJ140" s="112">
        <f t="shared" si="6"/>
        <v>0.60000000000000142</v>
      </c>
      <c r="AK140" s="113">
        <f t="shared" si="7"/>
        <v>2.8571428571428639</v>
      </c>
      <c r="AM140" s="83"/>
      <c r="AN140" s="94">
        <v>3</v>
      </c>
      <c r="AO140" s="131">
        <v>1278</v>
      </c>
      <c r="AP140">
        <v>20.6</v>
      </c>
      <c r="AQ140" s="132">
        <v>9830</v>
      </c>
      <c r="AR140" s="133">
        <v>21</v>
      </c>
      <c r="AS140" s="112">
        <f t="shared" si="8"/>
        <v>-0.39999999999999858</v>
      </c>
      <c r="AT140" s="113">
        <f t="shared" si="9"/>
        <v>-1.904761904761898</v>
      </c>
      <c r="AV140" s="83"/>
      <c r="AW140" s="94">
        <v>3</v>
      </c>
      <c r="AX140">
        <v>371</v>
      </c>
      <c r="AY140">
        <v>21</v>
      </c>
      <c r="AZ140" s="132">
        <v>2585</v>
      </c>
      <c r="BA140" s="133">
        <v>19.899999999999999</v>
      </c>
      <c r="BB140" s="112">
        <f t="shared" si="10"/>
        <v>1.1000000000000014</v>
      </c>
      <c r="BC140" s="113">
        <f t="shared" si="11"/>
        <v>5.5276381909547814</v>
      </c>
      <c r="BE140" s="83"/>
      <c r="BF140" s="94">
        <v>3</v>
      </c>
      <c r="BG140">
        <v>411</v>
      </c>
      <c r="BH140">
        <v>21.1</v>
      </c>
      <c r="BI140" s="132">
        <v>2005</v>
      </c>
      <c r="BJ140" s="133">
        <v>21.3</v>
      </c>
      <c r="BK140" s="112">
        <f t="shared" si="12"/>
        <v>-0.19999999999999929</v>
      </c>
      <c r="BL140" s="113">
        <f t="shared" si="13"/>
        <v>-0.93896713615023131</v>
      </c>
      <c r="BN140" s="83"/>
      <c r="BO140" s="94">
        <v>3</v>
      </c>
      <c r="BP140">
        <v>573</v>
      </c>
      <c r="BQ140">
        <v>21</v>
      </c>
      <c r="BR140" s="132">
        <v>1965</v>
      </c>
      <c r="BS140" s="133">
        <v>21.4</v>
      </c>
      <c r="BT140" s="112">
        <f t="shared" si="14"/>
        <v>-0.39999999999999858</v>
      </c>
      <c r="BU140" s="113">
        <f t="shared" si="15"/>
        <v>-1.8691588785046664</v>
      </c>
      <c r="BW140" s="83"/>
      <c r="BX140" s="94">
        <v>3</v>
      </c>
      <c r="BY140" s="131">
        <v>2234</v>
      </c>
      <c r="BZ140">
        <v>21.2</v>
      </c>
      <c r="CA140" s="132">
        <v>5351</v>
      </c>
      <c r="CB140" s="133">
        <v>21.3</v>
      </c>
      <c r="CC140" s="112">
        <f t="shared" si="22"/>
        <v>-0.10000000000000142</v>
      </c>
      <c r="CD140" s="113">
        <f t="shared" si="23"/>
        <v>-0.46948356807512404</v>
      </c>
      <c r="CF140" s="83"/>
      <c r="CG140" s="94">
        <v>3</v>
      </c>
      <c r="CH140">
        <v>376</v>
      </c>
      <c r="CI140">
        <v>22.5</v>
      </c>
      <c r="CJ140" s="132">
        <v>3212</v>
      </c>
      <c r="CK140" s="133">
        <v>21.7</v>
      </c>
      <c r="CL140" s="112">
        <f t="shared" si="16"/>
        <v>0.80000000000000071</v>
      </c>
      <c r="CM140" s="113">
        <f t="shared" si="17"/>
        <v>3.6866359447004644</v>
      </c>
      <c r="CO140" s="83"/>
      <c r="CP140" s="94">
        <v>3</v>
      </c>
      <c r="CQ140">
        <v>767</v>
      </c>
      <c r="CR140">
        <v>21.3</v>
      </c>
      <c r="CS140" s="132">
        <v>3879</v>
      </c>
      <c r="CT140" s="133">
        <v>20.5</v>
      </c>
      <c r="CU140" s="112">
        <f t="shared" si="18"/>
        <v>0.80000000000000071</v>
      </c>
      <c r="CV140" s="113">
        <f t="shared" si="19"/>
        <v>3.9024390243902474</v>
      </c>
      <c r="CX140" s="83"/>
      <c r="CY140" s="94">
        <v>3</v>
      </c>
      <c r="CZ140">
        <v>100</v>
      </c>
      <c r="DA140">
        <v>21.6</v>
      </c>
      <c r="DB140" s="142">
        <v>855</v>
      </c>
      <c r="DC140" s="133">
        <v>20.7</v>
      </c>
      <c r="DD140" s="112">
        <f t="shared" si="20"/>
        <v>0.90000000000000213</v>
      </c>
      <c r="DE140" s="113">
        <f t="shared" si="21"/>
        <v>4.3478260869565322</v>
      </c>
    </row>
    <row r="141" spans="3:109" s="82" customFormat="1" ht="17.100000000000001" customHeight="1" x14ac:dyDescent="0.25">
      <c r="C141" s="83"/>
      <c r="D141" s="94">
        <v>4</v>
      </c>
      <c r="E141" s="131">
        <v>10342</v>
      </c>
      <c r="F141">
        <v>17.3</v>
      </c>
      <c r="G141" s="132">
        <v>89685</v>
      </c>
      <c r="H141">
        <v>18</v>
      </c>
      <c r="I141" s="112">
        <f t="shared" si="0"/>
        <v>-0.69999999999999929</v>
      </c>
      <c r="J141" s="113">
        <f t="shared" si="1"/>
        <v>-3.8888888888888848</v>
      </c>
      <c r="L141" s="83"/>
      <c r="M141" s="94">
        <v>4</v>
      </c>
      <c r="N141" s="131">
        <v>1327</v>
      </c>
      <c r="O141">
        <v>17.2</v>
      </c>
      <c r="P141" s="132">
        <v>6498</v>
      </c>
      <c r="Q141" s="133">
        <v>18.5</v>
      </c>
      <c r="R141" s="112">
        <f t="shared" si="2"/>
        <v>-1.3000000000000007</v>
      </c>
      <c r="S141" s="113">
        <f t="shared" si="3"/>
        <v>-7.0270270270270299</v>
      </c>
      <c r="U141" s="83"/>
      <c r="V141" s="94">
        <v>4</v>
      </c>
      <c r="W141">
        <v>753</v>
      </c>
      <c r="X141">
        <v>21.6</v>
      </c>
      <c r="Y141" s="132">
        <v>5192</v>
      </c>
      <c r="Z141" s="133">
        <v>22.5</v>
      </c>
      <c r="AA141" s="112">
        <f t="shared" si="4"/>
        <v>-0.89999999999999858</v>
      </c>
      <c r="AB141" s="113">
        <f t="shared" si="5"/>
        <v>-3.9999999999999938</v>
      </c>
      <c r="AD141" s="83"/>
      <c r="AE141" s="94">
        <v>4</v>
      </c>
      <c r="AF141" s="131">
        <v>2329</v>
      </c>
      <c r="AG141">
        <v>17.399999999999999</v>
      </c>
      <c r="AH141" s="132">
        <v>9493</v>
      </c>
      <c r="AI141" s="133">
        <v>18</v>
      </c>
      <c r="AJ141" s="112">
        <f t="shared" si="6"/>
        <v>-0.60000000000000142</v>
      </c>
      <c r="AK141" s="113">
        <f t="shared" si="7"/>
        <v>-3.333333333333341</v>
      </c>
      <c r="AM141" s="83"/>
      <c r="AN141" s="94">
        <v>4</v>
      </c>
      <c r="AO141">
        <v>937</v>
      </c>
      <c r="AP141">
        <v>15.1</v>
      </c>
      <c r="AQ141" s="132">
        <v>7715</v>
      </c>
      <c r="AR141" s="133">
        <v>16.5</v>
      </c>
      <c r="AS141" s="112">
        <f t="shared" si="8"/>
        <v>-1.4000000000000004</v>
      </c>
      <c r="AT141" s="113">
        <f t="shared" si="9"/>
        <v>-8.4848484848484862</v>
      </c>
      <c r="AV141" s="83"/>
      <c r="AW141" s="94">
        <v>4</v>
      </c>
      <c r="AX141">
        <v>371</v>
      </c>
      <c r="AY141">
        <v>21</v>
      </c>
      <c r="AZ141" s="132">
        <v>2672</v>
      </c>
      <c r="BA141" s="133">
        <v>20.6</v>
      </c>
      <c r="BB141" s="112">
        <f t="shared" si="10"/>
        <v>0.39999999999999858</v>
      </c>
      <c r="BC141" s="113">
        <f t="shared" si="11"/>
        <v>1.9417475728155269</v>
      </c>
      <c r="BE141" s="83"/>
      <c r="BF141" s="94">
        <v>4</v>
      </c>
      <c r="BG141">
        <v>378</v>
      </c>
      <c r="BH141">
        <v>19.399999999999999</v>
      </c>
      <c r="BI141" s="132">
        <v>1876</v>
      </c>
      <c r="BJ141" s="133">
        <v>19.899999999999999</v>
      </c>
      <c r="BK141" s="112">
        <f t="shared" si="12"/>
        <v>-0.5</v>
      </c>
      <c r="BL141" s="113">
        <f t="shared" si="13"/>
        <v>-2.512562814070352</v>
      </c>
      <c r="BN141" s="83"/>
      <c r="BO141" s="94">
        <v>4</v>
      </c>
      <c r="BP141">
        <v>462</v>
      </c>
      <c r="BQ141">
        <v>17</v>
      </c>
      <c r="BR141" s="132">
        <v>1765</v>
      </c>
      <c r="BS141" s="133">
        <v>19.2</v>
      </c>
      <c r="BT141" s="112">
        <f t="shared" si="14"/>
        <v>-2.1999999999999993</v>
      </c>
      <c r="BU141" s="113">
        <f t="shared" si="15"/>
        <v>-11.45833333333333</v>
      </c>
      <c r="BW141" s="83"/>
      <c r="BX141" s="94">
        <v>4</v>
      </c>
      <c r="BY141" s="131">
        <v>1714</v>
      </c>
      <c r="BZ141">
        <v>16.3</v>
      </c>
      <c r="CA141" s="132">
        <v>4592</v>
      </c>
      <c r="CB141" s="133">
        <v>18.3</v>
      </c>
      <c r="CC141" s="112">
        <f t="shared" si="22"/>
        <v>-2</v>
      </c>
      <c r="CD141" s="113">
        <f t="shared" si="23"/>
        <v>-10.928961748633879</v>
      </c>
      <c r="CF141" s="83"/>
      <c r="CG141" s="94">
        <v>4</v>
      </c>
      <c r="CH141">
        <v>232</v>
      </c>
      <c r="CI141">
        <v>13.9</v>
      </c>
      <c r="CJ141" s="132">
        <v>2371</v>
      </c>
      <c r="CK141" s="133">
        <v>16</v>
      </c>
      <c r="CL141" s="112">
        <f t="shared" si="16"/>
        <v>-2.0999999999999996</v>
      </c>
      <c r="CM141" s="113">
        <f t="shared" si="17"/>
        <v>-13.124999999999998</v>
      </c>
      <c r="CO141" s="83"/>
      <c r="CP141" s="94">
        <v>4</v>
      </c>
      <c r="CQ141">
        <v>672</v>
      </c>
      <c r="CR141">
        <v>18.600000000000001</v>
      </c>
      <c r="CS141" s="132">
        <v>3762</v>
      </c>
      <c r="CT141" s="133">
        <v>19.8</v>
      </c>
      <c r="CU141" s="112">
        <f t="shared" si="18"/>
        <v>-1.1999999999999993</v>
      </c>
      <c r="CV141" s="113">
        <f t="shared" si="19"/>
        <v>-6.060606060606057</v>
      </c>
      <c r="CX141" s="83"/>
      <c r="CY141" s="94">
        <v>4</v>
      </c>
      <c r="CZ141">
        <v>77</v>
      </c>
      <c r="DA141">
        <v>16.600000000000001</v>
      </c>
      <c r="DB141" s="142">
        <v>768</v>
      </c>
      <c r="DC141" s="133">
        <v>18.600000000000001</v>
      </c>
      <c r="DD141" s="112">
        <f t="shared" si="20"/>
        <v>-2</v>
      </c>
      <c r="DE141" s="113">
        <f t="shared" si="21"/>
        <v>-10.75268817204301</v>
      </c>
    </row>
    <row r="142" spans="3:109" s="82" customFormat="1" ht="17.100000000000001" customHeight="1" x14ac:dyDescent="0.25">
      <c r="C142" s="83"/>
      <c r="D142" s="94" t="s">
        <v>69</v>
      </c>
      <c r="E142" s="131">
        <v>7836</v>
      </c>
      <c r="F142">
        <v>13.1</v>
      </c>
      <c r="G142" s="132">
        <v>74388</v>
      </c>
      <c r="H142">
        <v>15</v>
      </c>
      <c r="I142" s="112">
        <f t="shared" si="0"/>
        <v>-1.9000000000000004</v>
      </c>
      <c r="J142" s="113">
        <f t="shared" si="1"/>
        <v>-12.666666666666668</v>
      </c>
      <c r="L142" s="83"/>
      <c r="M142" s="94" t="s">
        <v>69</v>
      </c>
      <c r="N142">
        <v>967</v>
      </c>
      <c r="O142">
        <v>12.5</v>
      </c>
      <c r="P142" s="132">
        <v>5471</v>
      </c>
      <c r="Q142" s="133">
        <v>15.5</v>
      </c>
      <c r="R142" s="112">
        <f t="shared" si="2"/>
        <v>-3</v>
      </c>
      <c r="S142" s="113">
        <f t="shared" si="3"/>
        <v>-19.35483870967742</v>
      </c>
      <c r="U142" s="83"/>
      <c r="V142" s="94" t="s">
        <v>69</v>
      </c>
      <c r="W142">
        <v>681</v>
      </c>
      <c r="X142">
        <v>19.5</v>
      </c>
      <c r="Y142" s="132">
        <v>5801</v>
      </c>
      <c r="Z142" s="133">
        <v>25.1</v>
      </c>
      <c r="AA142" s="112">
        <f t="shared" si="4"/>
        <v>-5.6000000000000014</v>
      </c>
      <c r="AB142" s="113">
        <f t="shared" si="5"/>
        <v>-22.310756972111559</v>
      </c>
      <c r="AD142" s="83"/>
      <c r="AE142" s="94" t="s">
        <v>69</v>
      </c>
      <c r="AF142" s="131">
        <v>1672</v>
      </c>
      <c r="AG142">
        <v>12.5</v>
      </c>
      <c r="AH142" s="132">
        <v>7686</v>
      </c>
      <c r="AI142" s="133">
        <v>14.6</v>
      </c>
      <c r="AJ142" s="112">
        <f t="shared" si="6"/>
        <v>-2.0999999999999996</v>
      </c>
      <c r="AK142" s="113">
        <f t="shared" si="7"/>
        <v>-14.383561643835616</v>
      </c>
      <c r="AM142" s="83"/>
      <c r="AN142" s="94" t="s">
        <v>69</v>
      </c>
      <c r="AO142">
        <v>763</v>
      </c>
      <c r="AP142">
        <v>12.3</v>
      </c>
      <c r="AQ142" s="132">
        <v>6160</v>
      </c>
      <c r="AR142" s="133">
        <v>13.1</v>
      </c>
      <c r="AS142" s="112">
        <f t="shared" si="8"/>
        <v>-0.79999999999999893</v>
      </c>
      <c r="AT142" s="113">
        <f t="shared" si="9"/>
        <v>-6.106870229007626</v>
      </c>
      <c r="AV142" s="83"/>
      <c r="AW142" s="94" t="s">
        <v>69</v>
      </c>
      <c r="AX142">
        <v>291</v>
      </c>
      <c r="AY142">
        <v>16.5</v>
      </c>
      <c r="AZ142" s="132">
        <v>2816</v>
      </c>
      <c r="BA142" s="133">
        <v>21.7</v>
      </c>
      <c r="BB142" s="112">
        <f t="shared" si="10"/>
        <v>-5.1999999999999993</v>
      </c>
      <c r="BC142" s="113">
        <f t="shared" si="11"/>
        <v>-23.963133640552993</v>
      </c>
      <c r="BE142" s="83"/>
      <c r="BF142" s="94" t="s">
        <v>69</v>
      </c>
      <c r="BG142">
        <v>291</v>
      </c>
      <c r="BH142">
        <v>15</v>
      </c>
      <c r="BI142" s="132">
        <v>1702</v>
      </c>
      <c r="BJ142" s="133">
        <v>18.100000000000001</v>
      </c>
      <c r="BK142" s="112">
        <f t="shared" si="12"/>
        <v>-3.1000000000000014</v>
      </c>
      <c r="BL142" s="113">
        <f t="shared" si="13"/>
        <v>-17.127071823204425</v>
      </c>
      <c r="BN142" s="83"/>
      <c r="BO142" s="94" t="s">
        <v>69</v>
      </c>
      <c r="BP142">
        <v>397</v>
      </c>
      <c r="BQ142">
        <v>14.6</v>
      </c>
      <c r="BR142" s="132">
        <v>1480</v>
      </c>
      <c r="BS142" s="133">
        <v>16.100000000000001</v>
      </c>
      <c r="BT142" s="112">
        <f t="shared" si="14"/>
        <v>-1.5000000000000018</v>
      </c>
      <c r="BU142" s="113">
        <f t="shared" si="15"/>
        <v>-9.3167701863354146</v>
      </c>
      <c r="BW142" s="83"/>
      <c r="BX142" s="94" t="s">
        <v>69</v>
      </c>
      <c r="BY142" s="131">
        <v>1239</v>
      </c>
      <c r="BZ142">
        <v>11.8</v>
      </c>
      <c r="CA142" s="132">
        <v>3851</v>
      </c>
      <c r="CB142" s="133">
        <v>15.3</v>
      </c>
      <c r="CC142" s="112">
        <f t="shared" si="22"/>
        <v>-3.5</v>
      </c>
      <c r="CD142" s="113">
        <f t="shared" si="23"/>
        <v>-22.875816993464053</v>
      </c>
      <c r="CF142" s="83"/>
      <c r="CG142" s="94" t="s">
        <v>69</v>
      </c>
      <c r="CH142">
        <v>151</v>
      </c>
      <c r="CI142">
        <v>9</v>
      </c>
      <c r="CJ142" s="132">
        <v>1440</v>
      </c>
      <c r="CK142" s="133">
        <v>9.6999999999999993</v>
      </c>
      <c r="CL142" s="112">
        <f t="shared" si="16"/>
        <v>-0.69999999999999929</v>
      </c>
      <c r="CM142" s="113">
        <f t="shared" si="17"/>
        <v>-7.2164948453608186</v>
      </c>
      <c r="CO142" s="83"/>
      <c r="CP142" s="94" t="s">
        <v>69</v>
      </c>
      <c r="CQ142">
        <v>497</v>
      </c>
      <c r="CR142">
        <v>13.8</v>
      </c>
      <c r="CS142" s="132">
        <v>3478</v>
      </c>
      <c r="CT142" s="133">
        <v>18.3</v>
      </c>
      <c r="CU142" s="112">
        <f t="shared" si="18"/>
        <v>-4.5</v>
      </c>
      <c r="CV142" s="113">
        <f t="shared" si="19"/>
        <v>-24.590163934426229</v>
      </c>
      <c r="CX142" s="83"/>
      <c r="CY142" s="94" t="s">
        <v>69</v>
      </c>
      <c r="CZ142">
        <v>50</v>
      </c>
      <c r="DA142">
        <v>10.8</v>
      </c>
      <c r="DB142" s="142">
        <v>597</v>
      </c>
      <c r="DC142" s="133">
        <v>14.5</v>
      </c>
      <c r="DD142" s="112">
        <f t="shared" si="20"/>
        <v>-3.6999999999999993</v>
      </c>
      <c r="DE142" s="113">
        <f t="shared" si="21"/>
        <v>-25.517241379310342</v>
      </c>
    </row>
    <row r="143" spans="3:109" s="82" customFormat="1" ht="17.100000000000001" customHeight="1" x14ac:dyDescent="0.25">
      <c r="C143" s="83"/>
      <c r="D143" s="94" t="s">
        <v>52</v>
      </c>
      <c r="E143">
        <v>453</v>
      </c>
      <c r="F143">
        <v>0.8</v>
      </c>
      <c r="G143" s="110"/>
      <c r="H143" s="111"/>
      <c r="I143" s="112">
        <f t="shared" si="0"/>
        <v>0.8</v>
      </c>
      <c r="J143" s="118" t="s">
        <v>66</v>
      </c>
      <c r="L143" s="83"/>
      <c r="M143" s="94" t="s">
        <v>52</v>
      </c>
      <c r="N143">
        <v>43</v>
      </c>
      <c r="O143">
        <v>0.6</v>
      </c>
      <c r="P143" s="110"/>
      <c r="Q143" s="143"/>
      <c r="R143" s="112">
        <f t="shared" si="2"/>
        <v>0.6</v>
      </c>
      <c r="S143" s="118" t="s">
        <v>66</v>
      </c>
      <c r="U143" s="83"/>
      <c r="V143" s="94" t="s">
        <v>52</v>
      </c>
      <c r="W143">
        <v>28</v>
      </c>
      <c r="X143">
        <v>0.8</v>
      </c>
      <c r="Y143" s="87"/>
      <c r="Z143" s="90"/>
      <c r="AA143" s="112">
        <f t="shared" si="4"/>
        <v>0.8</v>
      </c>
      <c r="AB143" s="118" t="s">
        <v>66</v>
      </c>
      <c r="AD143" s="83"/>
      <c r="AE143" s="94" t="s">
        <v>52</v>
      </c>
      <c r="AF143">
        <v>73</v>
      </c>
      <c r="AG143">
        <v>0.5</v>
      </c>
      <c r="AH143" s="87"/>
      <c r="AI143" s="90"/>
      <c r="AJ143" s="112">
        <f t="shared" si="6"/>
        <v>0.5</v>
      </c>
      <c r="AK143" s="118" t="s">
        <v>66</v>
      </c>
      <c r="AM143" s="83"/>
      <c r="AN143" s="94" t="s">
        <v>52</v>
      </c>
      <c r="AO143">
        <v>69</v>
      </c>
      <c r="AP143">
        <v>1.1000000000000001</v>
      </c>
      <c r="AQ143" s="87"/>
      <c r="AR143" s="90"/>
      <c r="AS143" s="112">
        <f t="shared" si="8"/>
        <v>1.1000000000000001</v>
      </c>
      <c r="AT143" s="118" t="s">
        <v>66</v>
      </c>
      <c r="AV143" s="83"/>
      <c r="AW143" s="94" t="s">
        <v>52</v>
      </c>
      <c r="AX143">
        <v>16</v>
      </c>
      <c r="AY143">
        <v>0.9</v>
      </c>
      <c r="AZ143" s="87"/>
      <c r="BA143" s="90"/>
      <c r="BB143" s="112">
        <f t="shared" si="10"/>
        <v>0.9</v>
      </c>
      <c r="BC143" s="118" t="s">
        <v>66</v>
      </c>
      <c r="BE143" s="83"/>
      <c r="BF143" s="94" t="s">
        <v>52</v>
      </c>
      <c r="BG143">
        <v>9</v>
      </c>
      <c r="BH143">
        <v>0.5</v>
      </c>
      <c r="BI143" s="87"/>
      <c r="BJ143" s="90"/>
      <c r="BK143" s="112">
        <f t="shared" si="12"/>
        <v>0.5</v>
      </c>
      <c r="BL143" s="118" t="s">
        <v>66</v>
      </c>
      <c r="BN143" s="83"/>
      <c r="BO143" s="94" t="s">
        <v>52</v>
      </c>
      <c r="BP143">
        <v>14</v>
      </c>
      <c r="BQ143">
        <v>0.5</v>
      </c>
      <c r="BR143" s="87"/>
      <c r="BS143" s="90"/>
      <c r="BT143" s="112">
        <f t="shared" si="14"/>
        <v>0.5</v>
      </c>
      <c r="BU143" s="118" t="s">
        <v>66</v>
      </c>
      <c r="BW143" s="83"/>
      <c r="BX143" s="94" t="s">
        <v>52</v>
      </c>
      <c r="BY143">
        <v>77</v>
      </c>
      <c r="BZ143">
        <v>0.7</v>
      </c>
      <c r="CA143" s="87"/>
      <c r="CB143" s="90"/>
      <c r="CC143" s="112">
        <f t="shared" si="22"/>
        <v>0.7</v>
      </c>
      <c r="CD143" s="118" t="s">
        <v>66</v>
      </c>
      <c r="CF143" s="83"/>
      <c r="CG143" s="94" t="s">
        <v>52</v>
      </c>
      <c r="CH143">
        <v>19</v>
      </c>
      <c r="CI143">
        <v>1.1000000000000001</v>
      </c>
      <c r="CJ143" s="87"/>
      <c r="CK143" s="90"/>
      <c r="CL143" s="112">
        <f t="shared" si="16"/>
        <v>1.1000000000000001</v>
      </c>
      <c r="CM143" s="118" t="s">
        <v>66</v>
      </c>
      <c r="CO143" s="83"/>
      <c r="CP143" s="94" t="s">
        <v>52</v>
      </c>
      <c r="CQ143">
        <v>33</v>
      </c>
      <c r="CR143">
        <v>0.9</v>
      </c>
      <c r="CS143" s="87"/>
      <c r="CT143" s="90"/>
      <c r="CU143" s="112">
        <f t="shared" si="18"/>
        <v>0.9</v>
      </c>
      <c r="CV143" s="118" t="s">
        <v>66</v>
      </c>
      <c r="CX143" s="83"/>
      <c r="CY143" s="94" t="s">
        <v>52</v>
      </c>
      <c r="CZ143">
        <v>1</v>
      </c>
      <c r="DA143">
        <v>0.2</v>
      </c>
      <c r="DB143" s="87"/>
      <c r="DC143" s="90"/>
      <c r="DD143" s="112">
        <f t="shared" si="20"/>
        <v>0.2</v>
      </c>
      <c r="DE143" s="118" t="s">
        <v>66</v>
      </c>
    </row>
    <row r="144" spans="3:109" s="82" customFormat="1" ht="17.100000000000001" customHeight="1" x14ac:dyDescent="0.25">
      <c r="C144" s="96"/>
      <c r="D144" s="129"/>
      <c r="E144" s="100" t="s">
        <v>65</v>
      </c>
      <c r="F144" s="99">
        <f>E110+E111</f>
        <v>59679</v>
      </c>
      <c r="G144" s="100" t="s">
        <v>65</v>
      </c>
      <c r="H144" s="99">
        <f>G110+G111</f>
        <v>496982</v>
      </c>
      <c r="I144" s="127"/>
      <c r="J144" s="128"/>
      <c r="L144" s="96"/>
      <c r="M144" s="129"/>
      <c r="N144" s="100" t="s">
        <v>65</v>
      </c>
      <c r="O144" s="99">
        <f>N110+N111</f>
        <v>7710</v>
      </c>
      <c r="P144" s="100" t="s">
        <v>65</v>
      </c>
      <c r="Q144" s="99">
        <f>P110+P111</f>
        <v>35216</v>
      </c>
      <c r="R144" s="127"/>
      <c r="S144" s="128"/>
      <c r="U144" s="96"/>
      <c r="V144" s="129"/>
      <c r="W144" s="100" t="s">
        <v>65</v>
      </c>
      <c r="X144" s="99">
        <f>W110+W111</f>
        <v>3487</v>
      </c>
      <c r="Y144" s="100" t="s">
        <v>65</v>
      </c>
      <c r="Z144" s="99">
        <f>Y110+Y111</f>
        <v>23096</v>
      </c>
      <c r="AA144" s="127"/>
      <c r="AB144" s="128"/>
      <c r="AD144" s="96"/>
      <c r="AE144" s="129"/>
      <c r="AF144" s="100" t="s">
        <v>65</v>
      </c>
      <c r="AG144" s="99">
        <f>AF110+AF111</f>
        <v>13361</v>
      </c>
      <c r="AH144" s="100" t="s">
        <v>65</v>
      </c>
      <c r="AI144" s="99">
        <f>AH110+AH111</f>
        <v>52752</v>
      </c>
      <c r="AJ144" s="127"/>
      <c r="AK144" s="128"/>
      <c r="AM144" s="96"/>
      <c r="AN144" s="129"/>
      <c r="AO144" s="100" t="s">
        <v>65</v>
      </c>
      <c r="AP144" s="99">
        <f>AO110+AO111</f>
        <v>6206</v>
      </c>
      <c r="AQ144" s="127" t="s">
        <v>65</v>
      </c>
      <c r="AR144" s="128">
        <f>AQ110+AQ111</f>
        <v>46880</v>
      </c>
      <c r="AS144" s="127"/>
      <c r="AT144" s="128"/>
      <c r="AV144" s="96"/>
      <c r="AW144" s="129"/>
      <c r="AX144" s="100" t="s">
        <v>65</v>
      </c>
      <c r="AY144" s="99">
        <f>AX110+AX111</f>
        <v>1767</v>
      </c>
      <c r="AZ144" s="100" t="s">
        <v>65</v>
      </c>
      <c r="BA144" s="99">
        <f>AZ110+AZ111</f>
        <v>12976</v>
      </c>
      <c r="BB144" s="127"/>
      <c r="BC144" s="128"/>
      <c r="BE144" s="96"/>
      <c r="BF144" s="129"/>
      <c r="BG144" s="100" t="s">
        <v>65</v>
      </c>
      <c r="BH144" s="99">
        <f>BG110+BG111</f>
        <v>1946</v>
      </c>
      <c r="BI144" s="100" t="s">
        <v>65</v>
      </c>
      <c r="BJ144" s="99">
        <f>BI110+BI111</f>
        <v>9411</v>
      </c>
      <c r="BK144" s="127"/>
      <c r="BL144" s="128"/>
      <c r="BN144" s="96"/>
      <c r="BO144" s="129"/>
      <c r="BP144" s="100" t="s">
        <v>65</v>
      </c>
      <c r="BQ144" s="99">
        <f>BP110+BP111</f>
        <v>2723</v>
      </c>
      <c r="BR144" s="100" t="s">
        <v>65</v>
      </c>
      <c r="BS144" s="99">
        <f>BR110+BR111</f>
        <v>9176</v>
      </c>
      <c r="BT144" s="127"/>
      <c r="BU144" s="128"/>
      <c r="BW144" s="96"/>
      <c r="BX144" s="129"/>
      <c r="BY144" s="100" t="s">
        <v>65</v>
      </c>
      <c r="BZ144" s="99">
        <f>BY110+BY111</f>
        <v>10541</v>
      </c>
      <c r="CA144" s="100" t="s">
        <v>65</v>
      </c>
      <c r="CB144" s="99">
        <f>CA110+CA111</f>
        <v>25117</v>
      </c>
      <c r="CC144" s="127"/>
      <c r="CD144" s="128"/>
      <c r="CF144" s="96"/>
      <c r="CG144" s="129"/>
      <c r="CH144" s="100" t="s">
        <v>65</v>
      </c>
      <c r="CI144" s="99">
        <f>CH110+CH111</f>
        <v>1672</v>
      </c>
      <c r="CJ144" s="100" t="s">
        <v>65</v>
      </c>
      <c r="CK144" s="99">
        <f>CJ110+CJ111</f>
        <v>14796</v>
      </c>
      <c r="CL144" s="127"/>
      <c r="CM144" s="128"/>
      <c r="CO144" s="96"/>
      <c r="CP144" s="129"/>
      <c r="CQ144" s="100" t="s">
        <v>65</v>
      </c>
      <c r="CR144" s="99">
        <f>CQ110+CQ111</f>
        <v>3604</v>
      </c>
      <c r="CS144" s="100" t="s">
        <v>65</v>
      </c>
      <c r="CT144" s="99">
        <f>CS110+CS111</f>
        <v>18964</v>
      </c>
      <c r="CU144" s="127"/>
      <c r="CV144" s="128"/>
      <c r="CX144" s="96"/>
      <c r="CY144" s="129"/>
      <c r="CZ144" s="100" t="s">
        <v>65</v>
      </c>
      <c r="DA144" s="99">
        <f>CZ110+CZ111</f>
        <v>464</v>
      </c>
      <c r="DB144" s="100" t="s">
        <v>65</v>
      </c>
      <c r="DC144" s="99">
        <f>DB110+DB111</f>
        <v>4125</v>
      </c>
      <c r="DD144" s="127"/>
      <c r="DE144" s="128"/>
    </row>
    <row r="145" spans="3:109" s="82" customFormat="1" ht="17.100000000000001" customHeight="1" x14ac:dyDescent="0.25">
      <c r="C145" s="83"/>
      <c r="D145" s="92"/>
      <c r="E145" s="109"/>
      <c r="G145" s="144"/>
      <c r="H145" s="111"/>
      <c r="I145" s="93"/>
      <c r="J145" s="124"/>
      <c r="L145" s="83"/>
      <c r="M145" s="92"/>
      <c r="N145" s="85"/>
      <c r="O145" s="86"/>
      <c r="P145" s="85"/>
      <c r="Q145" s="86"/>
      <c r="R145" s="117"/>
      <c r="S145" s="118"/>
      <c r="U145" s="83"/>
      <c r="V145" s="92"/>
      <c r="W145" s="85"/>
      <c r="X145" s="86"/>
      <c r="Y145" s="85"/>
      <c r="Z145" s="86"/>
      <c r="AA145" s="117"/>
      <c r="AB145" s="118"/>
      <c r="AD145" s="83"/>
      <c r="AE145" s="92"/>
      <c r="AF145" s="85"/>
      <c r="AG145" s="86"/>
      <c r="AH145" s="85"/>
      <c r="AI145" s="86"/>
      <c r="AJ145" s="117"/>
      <c r="AK145" s="118"/>
      <c r="AM145" s="83"/>
      <c r="AN145" s="92"/>
      <c r="AO145" s="85"/>
      <c r="AP145" s="86"/>
      <c r="AQ145" s="85"/>
      <c r="AR145" s="86"/>
      <c r="AS145" s="117"/>
      <c r="AT145" s="118"/>
      <c r="AV145" s="83"/>
      <c r="AW145" s="92"/>
      <c r="AX145" s="85"/>
      <c r="AY145" s="86"/>
      <c r="AZ145" s="85"/>
      <c r="BA145" s="86"/>
      <c r="BB145" s="117"/>
      <c r="BC145" s="118"/>
      <c r="BE145" s="83"/>
      <c r="BF145" s="92"/>
      <c r="BG145" s="85"/>
      <c r="BH145" s="86"/>
      <c r="BI145" s="85"/>
      <c r="BJ145" s="86"/>
      <c r="BK145" s="117"/>
      <c r="BL145" s="118"/>
      <c r="BN145" s="83"/>
      <c r="BO145" s="92"/>
      <c r="BP145" s="85"/>
      <c r="BQ145" s="86"/>
      <c r="BR145" s="85"/>
      <c r="BS145" s="86"/>
      <c r="BT145" s="117"/>
      <c r="BU145" s="118"/>
      <c r="BW145" s="83"/>
      <c r="BX145" s="92"/>
      <c r="BY145" s="85"/>
      <c r="BZ145" s="86"/>
      <c r="CA145" s="85"/>
      <c r="CB145" s="86"/>
      <c r="CC145" s="117"/>
      <c r="CD145" s="118"/>
      <c r="CF145" s="83"/>
      <c r="CG145" s="92"/>
      <c r="CH145" s="85"/>
      <c r="CI145" s="86"/>
      <c r="CJ145" s="85"/>
      <c r="CK145" s="86"/>
      <c r="CL145" s="117"/>
      <c r="CM145" s="118"/>
      <c r="CO145" s="83"/>
      <c r="CP145" s="92"/>
      <c r="CQ145" s="85"/>
      <c r="CR145" s="86"/>
      <c r="CS145" s="85"/>
      <c r="CT145" s="86"/>
      <c r="CU145" s="117"/>
      <c r="CV145" s="118"/>
      <c r="CX145" s="83"/>
      <c r="CY145" s="92"/>
      <c r="CZ145" s="85"/>
      <c r="DA145" s="86"/>
      <c r="DB145" s="85"/>
      <c r="DC145" s="86"/>
      <c r="DD145" s="117"/>
      <c r="DE145" s="118"/>
    </row>
    <row r="146" spans="3:109" s="82" customFormat="1" ht="21" x14ac:dyDescent="0.25">
      <c r="C146" s="83"/>
      <c r="D146" s="92" t="s">
        <v>70</v>
      </c>
      <c r="E146" s="109"/>
      <c r="G146" s="144"/>
      <c r="H146" s="111"/>
      <c r="I146" s="93"/>
      <c r="J146" s="124"/>
      <c r="L146" s="83"/>
      <c r="M146" s="92"/>
      <c r="N146" s="85"/>
      <c r="O146" s="86"/>
      <c r="P146" s="85"/>
      <c r="Q146" s="86"/>
      <c r="R146" s="117"/>
      <c r="S146" s="118"/>
      <c r="U146" s="83"/>
      <c r="V146" s="92"/>
      <c r="W146" s="85"/>
      <c r="X146" s="86"/>
      <c r="Y146" s="85"/>
      <c r="Z146" s="86"/>
      <c r="AA146" s="117"/>
      <c r="AB146" s="118"/>
      <c r="AD146" s="83"/>
      <c r="AE146" s="92"/>
      <c r="AF146" s="85"/>
      <c r="AG146" s="86"/>
      <c r="AH146" s="85"/>
      <c r="AI146" s="86"/>
      <c r="AJ146" s="117"/>
      <c r="AK146" s="118"/>
      <c r="AM146" s="83"/>
      <c r="AN146" s="92"/>
      <c r="AO146" s="85"/>
      <c r="AP146" s="86"/>
      <c r="AQ146" s="85"/>
      <c r="AR146" s="86"/>
      <c r="AS146" s="117"/>
      <c r="AT146" s="118"/>
      <c r="AV146" s="83"/>
      <c r="AW146" s="92"/>
      <c r="AX146" s="85"/>
      <c r="AY146" s="86"/>
      <c r="AZ146" s="85"/>
      <c r="BA146" s="86"/>
      <c r="BB146" s="117"/>
      <c r="BC146" s="118"/>
      <c r="BE146" s="83"/>
      <c r="BF146" s="92"/>
      <c r="BG146" s="85"/>
      <c r="BH146" s="86"/>
      <c r="BI146" s="85"/>
      <c r="BJ146" s="86"/>
      <c r="BK146" s="117"/>
      <c r="BL146" s="118"/>
      <c r="BN146" s="83"/>
      <c r="BO146" s="92"/>
      <c r="BP146" s="85"/>
      <c r="BQ146" s="86"/>
      <c r="BR146" s="85"/>
      <c r="BS146" s="86"/>
      <c r="BT146" s="117"/>
      <c r="BU146" s="118"/>
      <c r="BW146" s="83"/>
      <c r="BX146" s="92"/>
      <c r="BY146" s="85"/>
      <c r="BZ146" s="86"/>
      <c r="CA146" s="85"/>
      <c r="CB146" s="86"/>
      <c r="CC146" s="117"/>
      <c r="CD146" s="118"/>
      <c r="CF146" s="83"/>
      <c r="CG146" s="92"/>
      <c r="CH146" s="85"/>
      <c r="CI146" s="86"/>
      <c r="CJ146" s="85"/>
      <c r="CK146" s="86"/>
      <c r="CL146" s="117"/>
      <c r="CM146" s="118"/>
      <c r="CO146" s="83"/>
      <c r="CP146" s="92"/>
      <c r="CQ146" s="85"/>
      <c r="CR146" s="86"/>
      <c r="CS146" s="85"/>
      <c r="CT146" s="86"/>
      <c r="CU146" s="117"/>
      <c r="CV146" s="118"/>
      <c r="CX146" s="83"/>
      <c r="CY146" s="92"/>
      <c r="CZ146" s="85"/>
      <c r="DA146" s="86"/>
      <c r="DB146" s="85"/>
      <c r="DC146" s="86"/>
      <c r="DD146" s="117"/>
      <c r="DE146" s="118"/>
    </row>
    <row r="147" spans="3:109" s="82" customFormat="1" ht="17.100000000000001" customHeight="1" x14ac:dyDescent="0.25">
      <c r="C147" s="83"/>
      <c r="D147" s="92"/>
      <c r="E147" s="109"/>
      <c r="G147" s="144"/>
      <c r="H147" s="111"/>
      <c r="I147" s="93"/>
      <c r="J147" s="124"/>
      <c r="L147" s="83"/>
      <c r="M147" s="92"/>
      <c r="N147" s="85"/>
      <c r="O147" s="86"/>
      <c r="P147" s="85"/>
      <c r="Q147" s="86"/>
      <c r="R147" s="117"/>
      <c r="S147" s="118"/>
      <c r="U147" s="83"/>
      <c r="V147" s="92"/>
      <c r="W147" s="85"/>
      <c r="X147" s="86"/>
      <c r="Y147" s="85"/>
      <c r="Z147" s="86"/>
      <c r="AA147" s="117"/>
      <c r="AB147" s="118"/>
      <c r="AD147" s="83"/>
      <c r="AE147" s="92"/>
      <c r="AF147" s="85"/>
      <c r="AG147" s="86"/>
      <c r="AH147" s="85"/>
      <c r="AI147" s="86"/>
      <c r="AJ147" s="117"/>
      <c r="AK147" s="118"/>
      <c r="AM147" s="83"/>
      <c r="AN147" s="92"/>
      <c r="AO147" s="85"/>
      <c r="AP147" s="86"/>
      <c r="AQ147" s="145"/>
      <c r="AR147" s="144"/>
      <c r="AS147" s="117"/>
      <c r="AT147" s="118"/>
      <c r="AV147" s="83"/>
      <c r="AW147" s="92"/>
      <c r="AX147" s="85"/>
      <c r="AY147" s="86"/>
      <c r="AZ147" s="85"/>
      <c r="BA147" s="86"/>
      <c r="BB147" s="117"/>
      <c r="BC147" s="118"/>
      <c r="BE147" s="83"/>
      <c r="BF147" s="92"/>
      <c r="BG147" s="85"/>
      <c r="BH147" s="86"/>
      <c r="BI147" s="85"/>
      <c r="BJ147" s="86"/>
      <c r="BK147" s="117"/>
      <c r="BL147" s="118"/>
      <c r="BN147" s="83"/>
      <c r="BO147" s="92"/>
      <c r="BP147" s="85"/>
      <c r="BQ147" s="86"/>
      <c r="BR147" s="85"/>
      <c r="BS147" s="86"/>
      <c r="BT147" s="117"/>
      <c r="BU147" s="118"/>
      <c r="BW147" s="83"/>
      <c r="BX147" s="92"/>
      <c r="BY147" s="85"/>
      <c r="BZ147" s="86"/>
      <c r="CA147" s="85"/>
      <c r="CB147" s="86"/>
      <c r="CC147" s="117"/>
      <c r="CD147" s="118"/>
      <c r="CF147" s="83"/>
      <c r="CG147" s="92"/>
      <c r="CH147" s="85"/>
      <c r="CI147" s="86"/>
      <c r="CJ147" s="85"/>
      <c r="CK147" s="86"/>
      <c r="CL147" s="117"/>
      <c r="CM147" s="118"/>
      <c r="CO147" s="83"/>
      <c r="CP147" s="92"/>
      <c r="CQ147" s="85"/>
      <c r="CR147" s="86"/>
      <c r="CS147" s="85"/>
      <c r="CT147" s="86"/>
      <c r="CU147" s="117"/>
      <c r="CV147" s="118"/>
      <c r="CX147" s="83"/>
      <c r="CY147" s="92"/>
      <c r="CZ147" s="85"/>
      <c r="DA147" s="86"/>
      <c r="DB147" s="85"/>
      <c r="DC147" s="86"/>
      <c r="DD147" s="117"/>
      <c r="DE147" s="118"/>
    </row>
    <row r="148" spans="3:109" s="82" customFormat="1" ht="17.100000000000001" customHeight="1" x14ac:dyDescent="0.25">
      <c r="C148" s="83"/>
      <c r="D148" s="92"/>
      <c r="E148" s="109"/>
      <c r="G148" s="144"/>
      <c r="H148" s="111"/>
      <c r="I148" s="93"/>
      <c r="J148" s="124"/>
      <c r="L148" s="83"/>
      <c r="M148" s="92"/>
      <c r="N148" s="85"/>
      <c r="O148" s="86"/>
      <c r="P148" s="85"/>
      <c r="Q148" s="86"/>
      <c r="R148" s="117"/>
      <c r="S148" s="118"/>
      <c r="U148" s="83"/>
      <c r="V148" s="92"/>
      <c r="W148" s="85"/>
      <c r="X148" s="86"/>
      <c r="Y148" s="85"/>
      <c r="Z148" s="86"/>
      <c r="AA148" s="117"/>
      <c r="AB148" s="118"/>
      <c r="AD148" s="83"/>
      <c r="AE148" s="92"/>
      <c r="AF148" s="85"/>
      <c r="AG148" s="86"/>
      <c r="AH148" s="85"/>
      <c r="AI148" s="86"/>
      <c r="AJ148" s="117"/>
      <c r="AK148" s="118"/>
      <c r="AM148" s="83"/>
      <c r="AN148" s="92"/>
      <c r="AO148" s="85"/>
      <c r="AP148" s="86"/>
      <c r="AQ148" s="85"/>
      <c r="AR148" s="86"/>
      <c r="AS148" s="117"/>
      <c r="AT148" s="118"/>
      <c r="AV148" s="83"/>
      <c r="AW148" s="92"/>
      <c r="AX148" s="85"/>
      <c r="AY148" s="86"/>
      <c r="AZ148" s="85"/>
      <c r="BA148" s="86"/>
      <c r="BB148" s="117"/>
      <c r="BC148" s="118"/>
      <c r="BE148" s="83"/>
      <c r="BF148" s="92"/>
      <c r="BG148" s="85"/>
      <c r="BH148" s="86"/>
      <c r="BI148" s="85"/>
      <c r="BJ148" s="86"/>
      <c r="BK148" s="117"/>
      <c r="BL148" s="118"/>
      <c r="BN148" s="83"/>
      <c r="BO148" s="92"/>
      <c r="BP148" s="85"/>
      <c r="BQ148" s="86"/>
      <c r="BR148" s="85"/>
      <c r="BS148" s="86"/>
      <c r="BT148" s="117"/>
      <c r="BU148" s="118"/>
      <c r="BW148" s="83"/>
      <c r="BX148" s="92"/>
      <c r="BY148" s="85"/>
      <c r="BZ148" s="86"/>
      <c r="CA148" s="85"/>
      <c r="CB148" s="86"/>
      <c r="CC148" s="117"/>
      <c r="CD148" s="118"/>
      <c r="CF148" s="83"/>
      <c r="CG148" s="92"/>
      <c r="CH148" s="85"/>
      <c r="CI148" s="86"/>
      <c r="CJ148" s="85"/>
      <c r="CK148" s="86"/>
      <c r="CL148" s="117"/>
      <c r="CM148" s="118"/>
      <c r="CO148" s="83"/>
      <c r="CP148" s="92"/>
      <c r="CQ148" s="85"/>
      <c r="CR148" s="86"/>
      <c r="CS148" s="85"/>
      <c r="CT148" s="86"/>
      <c r="CU148" s="117"/>
      <c r="CV148" s="118"/>
      <c r="CX148" s="83"/>
      <c r="CY148" s="92"/>
      <c r="CZ148" s="85"/>
      <c r="DA148" s="86"/>
      <c r="DB148" s="85"/>
      <c r="DC148" s="86"/>
      <c r="DD148" s="117"/>
      <c r="DE148" s="118"/>
    </row>
    <row r="149" spans="3:109" s="82" customFormat="1" ht="17.100000000000001" customHeight="1" x14ac:dyDescent="0.25">
      <c r="C149" s="83"/>
      <c r="D149" s="92"/>
      <c r="E149" s="109"/>
      <c r="G149" s="144"/>
      <c r="H149" s="111"/>
      <c r="I149" s="93"/>
      <c r="J149" s="124"/>
      <c r="L149" s="83"/>
      <c r="M149" s="92"/>
      <c r="N149" s="85"/>
      <c r="O149" s="86"/>
      <c r="P149" s="85"/>
      <c r="Q149" s="86"/>
      <c r="R149" s="117"/>
      <c r="S149" s="118"/>
      <c r="U149" s="83"/>
      <c r="V149" s="92"/>
      <c r="W149" s="85"/>
      <c r="X149" s="86"/>
      <c r="Y149" s="85"/>
      <c r="Z149" s="86"/>
      <c r="AA149" s="117"/>
      <c r="AB149" s="118"/>
      <c r="AD149" s="83"/>
      <c r="AE149" s="92"/>
      <c r="AF149" s="85"/>
      <c r="AG149" s="86"/>
      <c r="AH149" s="85"/>
      <c r="AI149" s="86"/>
      <c r="AJ149" s="117"/>
      <c r="AK149" s="118"/>
      <c r="AM149" s="83"/>
      <c r="AN149" s="92"/>
      <c r="AO149" s="85"/>
      <c r="AP149" s="86"/>
      <c r="AQ149" s="85"/>
      <c r="AR149" s="86"/>
      <c r="AS149" s="117"/>
      <c r="AT149" s="118"/>
      <c r="AV149" s="83"/>
      <c r="AW149" s="92"/>
      <c r="AX149" s="85"/>
      <c r="AY149" s="86"/>
      <c r="AZ149" s="85"/>
      <c r="BA149" s="86"/>
      <c r="BB149" s="117"/>
      <c r="BC149" s="118"/>
      <c r="BE149" s="83"/>
      <c r="BF149" s="92"/>
      <c r="BG149" s="85"/>
      <c r="BH149" s="86"/>
      <c r="BI149" s="85"/>
      <c r="BJ149" s="86"/>
      <c r="BK149" s="117"/>
      <c r="BL149" s="118"/>
      <c r="BN149" s="83"/>
      <c r="BO149" s="92"/>
      <c r="BP149" s="85"/>
      <c r="BQ149" s="86"/>
      <c r="BR149" s="85"/>
      <c r="BS149" s="86"/>
      <c r="BT149" s="117"/>
      <c r="BU149" s="118"/>
      <c r="BW149" s="83"/>
      <c r="BX149" s="92"/>
      <c r="BY149" s="85"/>
      <c r="BZ149" s="86"/>
      <c r="CA149" s="85"/>
      <c r="CB149" s="86"/>
      <c r="CC149" s="117"/>
      <c r="CD149" s="118"/>
      <c r="CF149" s="83"/>
      <c r="CG149" s="92"/>
      <c r="CH149" s="85"/>
      <c r="CI149" s="86"/>
      <c r="CJ149" s="85"/>
      <c r="CK149" s="86"/>
      <c r="CL149" s="117"/>
      <c r="CM149" s="118"/>
      <c r="CO149" s="83"/>
      <c r="CP149" s="92"/>
      <c r="CQ149" s="85"/>
      <c r="CR149" s="86"/>
      <c r="CS149" s="85"/>
      <c r="CT149" s="86"/>
      <c r="CU149" s="117"/>
      <c r="CV149" s="118"/>
      <c r="CX149" s="83"/>
      <c r="CY149" s="92"/>
      <c r="CZ149" s="85"/>
      <c r="DA149" s="86"/>
      <c r="DB149" s="85"/>
      <c r="DC149" s="86"/>
      <c r="DD149" s="117"/>
      <c r="DE149" s="118"/>
    </row>
    <row r="150" spans="3:109" s="82" customFormat="1" ht="17.100000000000001" customHeight="1" x14ac:dyDescent="0.25">
      <c r="C150" s="83"/>
      <c r="D150" s="92"/>
      <c r="E150" s="109"/>
      <c r="G150" s="144"/>
      <c r="H150" s="111"/>
      <c r="I150" s="93"/>
      <c r="J150" s="124"/>
      <c r="L150" s="83"/>
      <c r="M150" s="92"/>
      <c r="N150" s="85"/>
      <c r="O150" s="86"/>
      <c r="P150" s="85"/>
      <c r="Q150" s="86"/>
      <c r="R150" s="117"/>
      <c r="S150" s="118"/>
      <c r="U150" s="83"/>
      <c r="V150" s="92"/>
      <c r="W150" s="85"/>
      <c r="X150" s="86"/>
      <c r="Y150" s="85"/>
      <c r="Z150" s="86"/>
      <c r="AA150" s="117"/>
      <c r="AB150" s="118"/>
      <c r="AD150" s="83"/>
      <c r="AE150" s="92"/>
      <c r="AF150" s="85"/>
      <c r="AG150" s="86"/>
      <c r="AH150" s="85"/>
      <c r="AI150" s="86"/>
      <c r="AJ150" s="117"/>
      <c r="AK150" s="118"/>
      <c r="AM150" s="83"/>
      <c r="AN150" s="92"/>
      <c r="AO150" s="85"/>
      <c r="AP150" s="86"/>
      <c r="AQ150" s="85"/>
      <c r="AR150" s="86"/>
      <c r="AS150" s="117"/>
      <c r="AT150" s="118"/>
      <c r="AV150" s="83"/>
      <c r="AW150" s="92"/>
      <c r="AX150" s="85"/>
      <c r="AY150" s="86"/>
      <c r="AZ150" s="85"/>
      <c r="BA150" s="86"/>
      <c r="BB150" s="117"/>
      <c r="BC150" s="118"/>
      <c r="BE150" s="83"/>
      <c r="BF150" s="92"/>
      <c r="BG150" s="85"/>
      <c r="BH150" s="86"/>
      <c r="BI150" s="85"/>
      <c r="BJ150" s="86"/>
      <c r="BK150" s="117"/>
      <c r="BL150" s="118"/>
      <c r="BN150" s="83"/>
      <c r="BO150" s="92"/>
      <c r="BP150" s="85"/>
      <c r="BQ150" s="86"/>
      <c r="BR150" s="85"/>
      <c r="BS150" s="86"/>
      <c r="BT150" s="117"/>
      <c r="BU150" s="118"/>
      <c r="BW150" s="83"/>
      <c r="BX150" s="92"/>
      <c r="BY150" s="85"/>
      <c r="BZ150" s="86"/>
      <c r="CA150" s="85"/>
      <c r="CB150" s="86"/>
      <c r="CC150" s="117"/>
      <c r="CD150" s="118"/>
      <c r="CF150" s="83"/>
      <c r="CG150" s="92"/>
      <c r="CH150" s="85"/>
      <c r="CI150" s="86"/>
      <c r="CJ150" s="85"/>
      <c r="CK150" s="86"/>
      <c r="CL150" s="117"/>
      <c r="CM150" s="118"/>
      <c r="CO150" s="83"/>
      <c r="CP150" s="92"/>
      <c r="CQ150" s="85"/>
      <c r="CR150" s="86"/>
      <c r="CS150" s="85"/>
      <c r="CT150" s="86"/>
      <c r="CU150" s="117"/>
      <c r="CV150" s="118"/>
      <c r="CX150" s="83"/>
      <c r="CY150" s="92"/>
      <c r="CZ150" s="85"/>
      <c r="DA150" s="86"/>
      <c r="DB150" s="85"/>
      <c r="DC150" s="86"/>
      <c r="DD150" s="117"/>
      <c r="DE150" s="118"/>
    </row>
    <row r="151" spans="3:109" s="82" customFormat="1" ht="17.100000000000001" customHeight="1" x14ac:dyDescent="0.25">
      <c r="C151" s="83"/>
      <c r="D151" s="92"/>
      <c r="E151" s="109"/>
      <c r="G151" s="144"/>
      <c r="H151" s="111"/>
      <c r="I151" s="93"/>
      <c r="J151" s="124"/>
      <c r="L151" s="83"/>
      <c r="M151" s="92"/>
      <c r="N151" s="85"/>
      <c r="O151" s="86"/>
      <c r="P151" s="85"/>
      <c r="Q151" s="86"/>
      <c r="R151" s="117"/>
      <c r="S151" s="118"/>
      <c r="U151" s="83"/>
      <c r="V151" s="92"/>
      <c r="W151" s="85"/>
      <c r="X151" s="86"/>
      <c r="Y151" s="85"/>
      <c r="Z151" s="86"/>
      <c r="AA151" s="117"/>
      <c r="AB151" s="118"/>
      <c r="AD151" s="83"/>
      <c r="AE151" s="92"/>
      <c r="AF151" s="85"/>
      <c r="AG151" s="86"/>
      <c r="AH151" s="85"/>
      <c r="AI151" s="86"/>
      <c r="AJ151" s="117"/>
      <c r="AK151" s="118"/>
      <c r="AM151" s="83"/>
      <c r="AN151" s="92"/>
      <c r="AO151" s="85"/>
      <c r="AP151" s="86"/>
      <c r="AQ151" s="85"/>
      <c r="AR151" s="86"/>
      <c r="AS151" s="117"/>
      <c r="AT151" s="118"/>
      <c r="AV151" s="83"/>
      <c r="AW151" s="92"/>
      <c r="AX151" s="85"/>
      <c r="AY151" s="86"/>
      <c r="AZ151" s="85"/>
      <c r="BA151" s="86"/>
      <c r="BB151" s="117"/>
      <c r="BC151" s="118"/>
      <c r="BE151" s="83"/>
      <c r="BF151" s="92"/>
      <c r="BG151" s="85"/>
      <c r="BH151" s="86"/>
      <c r="BI151" s="85"/>
      <c r="BJ151" s="86"/>
      <c r="BK151" s="117"/>
      <c r="BL151" s="118"/>
      <c r="BN151" s="83"/>
      <c r="BO151" s="92"/>
      <c r="BP151" s="85"/>
      <c r="BQ151" s="86"/>
      <c r="BR151" s="85"/>
      <c r="BS151" s="86"/>
      <c r="BT151" s="117"/>
      <c r="BU151" s="118"/>
      <c r="BW151" s="83"/>
      <c r="BX151" s="92"/>
      <c r="BY151" s="85"/>
      <c r="BZ151" s="86"/>
      <c r="CA151" s="85"/>
      <c r="CB151" s="86"/>
      <c r="CC151" s="117"/>
      <c r="CD151" s="118"/>
      <c r="CF151" s="83"/>
      <c r="CG151" s="92"/>
      <c r="CH151" s="85"/>
      <c r="CI151" s="86"/>
      <c r="CJ151" s="85"/>
      <c r="CK151" s="86"/>
      <c r="CL151" s="117"/>
      <c r="CM151" s="118"/>
      <c r="CO151" s="83"/>
      <c r="CP151" s="92"/>
      <c r="CQ151" s="85"/>
      <c r="CR151" s="86"/>
      <c r="CS151" s="85"/>
      <c r="CT151" s="86"/>
      <c r="CU151" s="117"/>
      <c r="CV151" s="118"/>
      <c r="CX151" s="83"/>
      <c r="CY151" s="92"/>
      <c r="CZ151" s="85"/>
      <c r="DA151" s="86"/>
      <c r="DB151" s="85"/>
      <c r="DC151" s="86"/>
      <c r="DD151" s="117"/>
      <c r="DE151" s="118"/>
    </row>
    <row r="152" spans="3:109" s="82" customFormat="1" ht="17.100000000000001" customHeight="1" x14ac:dyDescent="0.25">
      <c r="C152" s="83"/>
      <c r="D152" s="92"/>
      <c r="E152" s="109"/>
      <c r="G152" s="144"/>
      <c r="H152" s="111"/>
      <c r="I152" s="93"/>
      <c r="J152" s="124"/>
      <c r="L152" s="83"/>
      <c r="M152" s="92"/>
      <c r="N152" s="85"/>
      <c r="O152" s="86"/>
      <c r="P152" s="85"/>
      <c r="Q152" s="86"/>
      <c r="R152" s="117"/>
      <c r="S152" s="118"/>
      <c r="U152" s="83"/>
      <c r="V152" s="92"/>
      <c r="W152" s="85"/>
      <c r="X152" s="86"/>
      <c r="Y152" s="85"/>
      <c r="Z152" s="86"/>
      <c r="AA152" s="117"/>
      <c r="AB152" s="118"/>
      <c r="AD152" s="83"/>
      <c r="AE152" s="92"/>
      <c r="AF152" s="85"/>
      <c r="AG152" s="86"/>
      <c r="AH152" s="85"/>
      <c r="AI152" s="86"/>
      <c r="AJ152" s="117"/>
      <c r="AK152" s="118"/>
      <c r="AM152" s="83"/>
      <c r="AN152" s="92"/>
      <c r="AO152" s="85"/>
      <c r="AP152" s="86"/>
      <c r="AQ152" s="85"/>
      <c r="AR152" s="86"/>
      <c r="AS152" s="117"/>
      <c r="AT152" s="118"/>
      <c r="AV152" s="83"/>
      <c r="AW152" s="92"/>
      <c r="AX152" s="85"/>
      <c r="AY152" s="86"/>
      <c r="AZ152" s="85"/>
      <c r="BA152" s="86"/>
      <c r="BB152" s="117"/>
      <c r="BC152" s="118"/>
      <c r="BE152" s="83"/>
      <c r="BF152" s="92"/>
      <c r="BG152" s="85"/>
      <c r="BH152" s="86"/>
      <c r="BI152" s="85"/>
      <c r="BJ152" s="86"/>
      <c r="BK152" s="117"/>
      <c r="BL152" s="118"/>
      <c r="BN152" s="83"/>
      <c r="BO152" s="92"/>
      <c r="BP152" s="85"/>
      <c r="BQ152" s="86"/>
      <c r="BR152" s="85"/>
      <c r="BS152" s="86"/>
      <c r="BT152" s="117"/>
      <c r="BU152" s="118"/>
      <c r="BW152" s="83"/>
      <c r="BX152" s="92"/>
      <c r="BY152" s="85"/>
      <c r="BZ152" s="86"/>
      <c r="CA152" s="85"/>
      <c r="CB152" s="86"/>
      <c r="CC152" s="117"/>
      <c r="CD152" s="118"/>
      <c r="CF152" s="83"/>
      <c r="CG152" s="92"/>
      <c r="CH152" s="85"/>
      <c r="CI152" s="86"/>
      <c r="CJ152" s="85"/>
      <c r="CK152" s="86"/>
      <c r="CL152" s="117"/>
      <c r="CM152" s="118"/>
      <c r="CO152" s="83"/>
      <c r="CP152" s="92"/>
      <c r="CQ152" s="85"/>
      <c r="CR152" s="86"/>
      <c r="CS152" s="85"/>
      <c r="CT152" s="86"/>
      <c r="CU152" s="117"/>
      <c r="CV152" s="118"/>
      <c r="CX152" s="83"/>
      <c r="CY152" s="92"/>
      <c r="CZ152" s="85"/>
      <c r="DA152" s="86"/>
      <c r="DB152" s="85"/>
      <c r="DC152" s="86"/>
      <c r="DD152" s="117"/>
      <c r="DE152" s="118"/>
    </row>
    <row r="153" spans="3:109" s="82" customFormat="1" ht="17.100000000000001" customHeight="1" x14ac:dyDescent="0.25">
      <c r="C153" s="83"/>
      <c r="D153" s="92"/>
      <c r="E153" s="109"/>
      <c r="G153" s="144"/>
      <c r="H153" s="111"/>
      <c r="I153" s="93"/>
      <c r="J153" s="124"/>
      <c r="L153" s="83"/>
      <c r="M153" s="92"/>
      <c r="N153" s="85"/>
      <c r="O153" s="86"/>
      <c r="P153" s="85"/>
      <c r="Q153" s="86"/>
      <c r="R153" s="117"/>
      <c r="S153" s="118"/>
      <c r="U153" s="83"/>
      <c r="V153" s="92"/>
      <c r="W153" s="85"/>
      <c r="X153" s="86"/>
      <c r="Y153" s="85"/>
      <c r="Z153" s="86"/>
      <c r="AA153" s="117"/>
      <c r="AB153" s="118"/>
      <c r="AD153" s="83"/>
      <c r="AE153" s="92"/>
      <c r="AF153" s="85"/>
      <c r="AG153" s="86"/>
      <c r="AH153" s="85"/>
      <c r="AI153" s="86"/>
      <c r="AJ153" s="117"/>
      <c r="AK153" s="118"/>
      <c r="AM153" s="83"/>
      <c r="AN153" s="92"/>
      <c r="AO153" s="85"/>
      <c r="AP153" s="86"/>
      <c r="AQ153" s="85"/>
      <c r="AR153" s="86"/>
      <c r="AS153" s="117"/>
      <c r="AT153" s="118"/>
      <c r="AV153" s="83"/>
      <c r="AW153" s="92"/>
      <c r="AX153" s="85"/>
      <c r="AY153" s="86"/>
      <c r="AZ153" s="85"/>
      <c r="BA153" s="86"/>
      <c r="BB153" s="117"/>
      <c r="BC153" s="118"/>
      <c r="BE153" s="83"/>
      <c r="BF153" s="92"/>
      <c r="BG153" s="85"/>
      <c r="BH153" s="86"/>
      <c r="BI153" s="85"/>
      <c r="BJ153" s="86"/>
      <c r="BK153" s="117"/>
      <c r="BL153" s="118"/>
      <c r="BN153" s="83"/>
      <c r="BO153" s="92"/>
      <c r="BP153" s="85"/>
      <c r="BQ153" s="86"/>
      <c r="BR153" s="85"/>
      <c r="BS153" s="86"/>
      <c r="BT153" s="117"/>
      <c r="BU153" s="118"/>
      <c r="BW153" s="83"/>
      <c r="BX153" s="92"/>
      <c r="BY153" s="85"/>
      <c r="BZ153" s="86"/>
      <c r="CA153" s="85"/>
      <c r="CB153" s="86"/>
      <c r="CC153" s="117"/>
      <c r="CD153" s="118"/>
      <c r="CF153" s="83"/>
      <c r="CG153" s="92"/>
      <c r="CH153" s="85"/>
      <c r="CI153" s="86"/>
      <c r="CJ153" s="85"/>
      <c r="CK153" s="86"/>
      <c r="CL153" s="117"/>
      <c r="CM153" s="118"/>
      <c r="CO153" s="83"/>
      <c r="CP153" s="92"/>
      <c r="CQ153" s="85"/>
      <c r="CR153" s="86"/>
      <c r="CS153" s="85"/>
      <c r="CT153" s="86"/>
      <c r="CU153" s="117"/>
      <c r="CV153" s="118"/>
      <c r="CX153" s="83"/>
      <c r="CY153" s="92"/>
      <c r="CZ153" s="85"/>
      <c r="DA153" s="86"/>
      <c r="DB153" s="85"/>
      <c r="DC153" s="86"/>
      <c r="DD153" s="117"/>
      <c r="DE153" s="118"/>
    </row>
    <row r="154" spans="3:109" s="82" customFormat="1" ht="17.100000000000001" customHeight="1" x14ac:dyDescent="0.25">
      <c r="C154" s="83"/>
      <c r="D154" s="92"/>
      <c r="E154" s="109"/>
      <c r="G154" s="144"/>
      <c r="H154" s="111"/>
      <c r="I154" s="93"/>
      <c r="J154" s="124"/>
      <c r="L154" s="83"/>
      <c r="M154" s="92"/>
      <c r="N154" s="85"/>
      <c r="O154" s="86"/>
      <c r="P154" s="85"/>
      <c r="Q154" s="86"/>
      <c r="R154" s="117"/>
      <c r="S154" s="118"/>
      <c r="U154" s="83"/>
      <c r="V154" s="92"/>
      <c r="W154" s="85"/>
      <c r="X154" s="86"/>
      <c r="Y154" s="85"/>
      <c r="Z154" s="86"/>
      <c r="AA154" s="117"/>
      <c r="AB154" s="118"/>
      <c r="AD154" s="83"/>
      <c r="AE154" s="92"/>
      <c r="AF154" s="85"/>
      <c r="AG154" s="86"/>
      <c r="AH154" s="85"/>
      <c r="AI154" s="86"/>
      <c r="AJ154" s="117"/>
      <c r="AK154" s="118"/>
      <c r="AM154" s="83"/>
      <c r="AN154" s="92"/>
      <c r="AO154" s="85"/>
      <c r="AP154" s="86"/>
      <c r="AQ154" s="85"/>
      <c r="AR154" s="86"/>
      <c r="AS154" s="117"/>
      <c r="AT154" s="118"/>
      <c r="AV154" s="83"/>
      <c r="AW154" s="92"/>
      <c r="AX154" s="85"/>
      <c r="AY154" s="86"/>
      <c r="AZ154" s="85"/>
      <c r="BA154" s="86"/>
      <c r="BB154" s="117"/>
      <c r="BC154" s="118"/>
      <c r="BE154" s="83"/>
      <c r="BF154" s="92"/>
      <c r="BG154" s="85"/>
      <c r="BH154" s="86"/>
      <c r="BI154" s="85"/>
      <c r="BJ154" s="86"/>
      <c r="BK154" s="117"/>
      <c r="BL154" s="118"/>
      <c r="BN154" s="83"/>
      <c r="BO154" s="92"/>
      <c r="BP154" s="85"/>
      <c r="BQ154" s="86"/>
      <c r="BR154" s="85"/>
      <c r="BS154" s="86"/>
      <c r="BT154" s="117"/>
      <c r="BU154" s="118"/>
      <c r="BW154" s="83"/>
      <c r="BX154" s="92"/>
      <c r="BY154" s="85"/>
      <c r="BZ154" s="86"/>
      <c r="CA154" s="85"/>
      <c r="CB154" s="86"/>
      <c r="CC154" s="117"/>
      <c r="CD154" s="118"/>
      <c r="CF154" s="83"/>
      <c r="CG154" s="92"/>
      <c r="CH154" s="85"/>
      <c r="CI154" s="86"/>
      <c r="CJ154" s="85"/>
      <c r="CK154" s="86"/>
      <c r="CL154" s="117"/>
      <c r="CM154" s="118"/>
      <c r="CO154" s="83"/>
      <c r="CP154" s="92"/>
      <c r="CQ154" s="85"/>
      <c r="CR154" s="86"/>
      <c r="CS154" s="85"/>
      <c r="CT154" s="86"/>
      <c r="CU154" s="117"/>
      <c r="CV154" s="118"/>
      <c r="CX154" s="83"/>
      <c r="CY154" s="92"/>
      <c r="CZ154" s="85"/>
      <c r="DA154" s="86"/>
      <c r="DB154" s="85"/>
      <c r="DC154" s="86"/>
      <c r="DD154" s="117"/>
      <c r="DE154" s="118"/>
    </row>
    <row r="155" spans="3:109" s="82" customFormat="1" ht="17.100000000000001" customHeight="1" x14ac:dyDescent="0.25">
      <c r="C155" s="83"/>
      <c r="D155" s="92"/>
      <c r="E155" s="109"/>
      <c r="G155" s="144"/>
      <c r="H155" s="111"/>
      <c r="I155" s="93"/>
      <c r="J155" s="124"/>
      <c r="L155" s="83"/>
      <c r="M155" s="92"/>
      <c r="N155" s="85"/>
      <c r="O155" s="86"/>
      <c r="P155" s="85"/>
      <c r="Q155" s="86"/>
      <c r="R155" s="117"/>
      <c r="S155" s="118"/>
      <c r="U155" s="83"/>
      <c r="V155" s="92"/>
      <c r="W155" s="85"/>
      <c r="X155" s="86"/>
      <c r="Y155" s="85"/>
      <c r="Z155" s="86"/>
      <c r="AA155" s="117"/>
      <c r="AB155" s="118"/>
      <c r="AD155" s="83"/>
      <c r="AE155" s="92"/>
      <c r="AF155" s="85"/>
      <c r="AG155" s="86"/>
      <c r="AH155" s="85"/>
      <c r="AI155" s="86"/>
      <c r="AJ155" s="117"/>
      <c r="AK155" s="118"/>
      <c r="AM155" s="83"/>
      <c r="AN155" s="92"/>
      <c r="AO155" s="85"/>
      <c r="AP155" s="86"/>
      <c r="AQ155" s="85"/>
      <c r="AR155" s="86"/>
      <c r="AS155" s="117"/>
      <c r="AT155" s="118"/>
      <c r="AV155" s="83"/>
      <c r="AW155" s="92"/>
      <c r="AX155" s="85"/>
      <c r="AY155" s="86"/>
      <c r="AZ155" s="85"/>
      <c r="BA155" s="86"/>
      <c r="BB155" s="117"/>
      <c r="BC155" s="118"/>
      <c r="BE155" s="83"/>
      <c r="BF155" s="92"/>
      <c r="BG155" s="85"/>
      <c r="BH155" s="86"/>
      <c r="BI155" s="85"/>
      <c r="BJ155" s="86"/>
      <c r="BK155" s="117"/>
      <c r="BL155" s="118"/>
      <c r="BN155" s="83"/>
      <c r="BO155" s="92"/>
      <c r="BP155" s="85"/>
      <c r="BQ155" s="86"/>
      <c r="BR155" s="85"/>
      <c r="BS155" s="86"/>
      <c r="BT155" s="117"/>
      <c r="BU155" s="118"/>
      <c r="BW155" s="83"/>
      <c r="BX155" s="92"/>
      <c r="BY155" s="85"/>
      <c r="BZ155" s="86"/>
      <c r="CA155" s="85"/>
      <c r="CB155" s="86"/>
      <c r="CC155" s="117"/>
      <c r="CD155" s="118"/>
      <c r="CF155" s="83"/>
      <c r="CG155" s="92"/>
      <c r="CH155" s="85"/>
      <c r="CI155" s="86"/>
      <c r="CJ155" s="85"/>
      <c r="CK155" s="86"/>
      <c r="CL155" s="117"/>
      <c r="CM155" s="118"/>
      <c r="CO155" s="83"/>
      <c r="CP155" s="92"/>
      <c r="CQ155" s="85"/>
      <c r="CR155" s="86"/>
      <c r="CS155" s="85"/>
      <c r="CT155" s="86"/>
      <c r="CU155" s="117"/>
      <c r="CV155" s="118"/>
      <c r="CX155" s="83"/>
      <c r="CY155" s="92"/>
      <c r="CZ155" s="85"/>
      <c r="DA155" s="86"/>
      <c r="DB155" s="85"/>
      <c r="DC155" s="86"/>
      <c r="DD155" s="117"/>
      <c r="DE155" s="118"/>
    </row>
    <row r="156" spans="3:109" s="82" customFormat="1" ht="17.100000000000001" customHeight="1" x14ac:dyDescent="0.25">
      <c r="C156" s="83"/>
      <c r="D156" s="92"/>
      <c r="E156" s="109"/>
      <c r="G156" s="144"/>
      <c r="H156" s="111"/>
      <c r="I156" s="93"/>
      <c r="J156" s="124"/>
      <c r="L156" s="83"/>
      <c r="M156" s="92"/>
      <c r="N156" s="85"/>
      <c r="O156" s="86"/>
      <c r="P156" s="85"/>
      <c r="Q156" s="86"/>
      <c r="R156" s="117"/>
      <c r="S156" s="118"/>
      <c r="U156" s="83"/>
      <c r="V156" s="92"/>
      <c r="W156" s="85"/>
      <c r="X156" s="86"/>
      <c r="Y156" s="85"/>
      <c r="Z156" s="86"/>
      <c r="AA156" s="117"/>
      <c r="AB156" s="118"/>
      <c r="AD156" s="83"/>
      <c r="AE156" s="92"/>
      <c r="AF156" s="85"/>
      <c r="AG156" s="86"/>
      <c r="AH156" s="85"/>
      <c r="AI156" s="86"/>
      <c r="AJ156" s="117"/>
      <c r="AK156" s="118"/>
      <c r="AM156" s="83"/>
      <c r="AN156" s="92"/>
      <c r="AO156" s="85"/>
      <c r="AP156" s="86"/>
      <c r="AQ156" s="85"/>
      <c r="AR156" s="86"/>
      <c r="AS156" s="117"/>
      <c r="AT156" s="118"/>
      <c r="AV156" s="83"/>
      <c r="AW156" s="92"/>
      <c r="AX156" s="85"/>
      <c r="AY156" s="86"/>
      <c r="AZ156" s="85"/>
      <c r="BA156" s="86"/>
      <c r="BB156" s="117"/>
      <c r="BC156" s="118"/>
      <c r="BE156" s="83"/>
      <c r="BF156" s="92"/>
      <c r="BG156" s="85"/>
      <c r="BH156" s="86"/>
      <c r="BI156" s="85"/>
      <c r="BJ156" s="86"/>
      <c r="BK156" s="117"/>
      <c r="BL156" s="118"/>
      <c r="BN156" s="83"/>
      <c r="BO156" s="92"/>
      <c r="BP156" s="85"/>
      <c r="BQ156" s="86"/>
      <c r="BR156" s="85"/>
      <c r="BS156" s="86"/>
      <c r="BT156" s="117"/>
      <c r="BU156" s="118"/>
      <c r="BW156" s="83"/>
      <c r="BX156" s="92"/>
      <c r="BY156" s="85"/>
      <c r="BZ156" s="86"/>
      <c r="CA156" s="85"/>
      <c r="CB156" s="86"/>
      <c r="CC156" s="117"/>
      <c r="CD156" s="118"/>
      <c r="CF156" s="83"/>
      <c r="CG156" s="92"/>
      <c r="CH156" s="85"/>
      <c r="CI156" s="86"/>
      <c r="CJ156" s="85"/>
      <c r="CK156" s="86"/>
      <c r="CL156" s="117"/>
      <c r="CM156" s="118"/>
      <c r="CO156" s="83"/>
      <c r="CP156" s="92"/>
      <c r="CQ156" s="85"/>
      <c r="CR156" s="86"/>
      <c r="CS156" s="85"/>
      <c r="CT156" s="86"/>
      <c r="CU156" s="117"/>
      <c r="CV156" s="118"/>
      <c r="CX156" s="83"/>
      <c r="CY156" s="92"/>
      <c r="CZ156" s="85"/>
      <c r="DA156" s="86"/>
      <c r="DB156" s="85"/>
      <c r="DC156" s="86"/>
      <c r="DD156" s="117"/>
      <c r="DE156" s="118"/>
    </row>
    <row r="157" spans="3:109" s="82" customFormat="1" ht="17.100000000000001" customHeight="1" x14ac:dyDescent="0.25">
      <c r="C157" s="83"/>
      <c r="D157" s="92"/>
      <c r="E157" s="109"/>
      <c r="G157" s="144"/>
      <c r="H157" s="111"/>
      <c r="I157" s="93"/>
      <c r="J157" s="124"/>
      <c r="L157" s="83"/>
      <c r="M157" s="92"/>
      <c r="N157" s="85"/>
      <c r="O157" s="86"/>
      <c r="P157" s="85"/>
      <c r="Q157" s="86"/>
      <c r="R157" s="117"/>
      <c r="S157" s="118"/>
      <c r="U157" s="83"/>
      <c r="V157" s="92"/>
      <c r="W157" s="85"/>
      <c r="X157" s="86"/>
      <c r="Y157" s="85"/>
      <c r="Z157" s="86"/>
      <c r="AA157" s="117"/>
      <c r="AB157" s="118"/>
      <c r="AD157" s="83"/>
      <c r="AE157" s="92"/>
      <c r="AF157" s="85"/>
      <c r="AG157" s="86"/>
      <c r="AH157" s="85"/>
      <c r="AI157" s="86"/>
      <c r="AJ157" s="117"/>
      <c r="AK157" s="118"/>
      <c r="AM157" s="83"/>
      <c r="AN157" s="92"/>
      <c r="AO157" s="85"/>
      <c r="AP157" s="86"/>
      <c r="AQ157" s="85"/>
      <c r="AR157" s="86"/>
      <c r="AS157" s="117"/>
      <c r="AT157" s="118"/>
      <c r="AV157" s="83"/>
      <c r="AW157" s="92"/>
      <c r="AX157" s="85"/>
      <c r="AY157" s="86"/>
      <c r="AZ157" s="85"/>
      <c r="BA157" s="86"/>
      <c r="BB157" s="117"/>
      <c r="BC157" s="118"/>
      <c r="BE157" s="83"/>
      <c r="BF157" s="92"/>
      <c r="BG157" s="85"/>
      <c r="BH157" s="86"/>
      <c r="BI157" s="85"/>
      <c r="BJ157" s="86"/>
      <c r="BK157" s="117"/>
      <c r="BL157" s="118"/>
      <c r="BN157" s="83"/>
      <c r="BO157" s="92"/>
      <c r="BP157" s="85"/>
      <c r="BQ157" s="86"/>
      <c r="BR157" s="85"/>
      <c r="BS157" s="86"/>
      <c r="BT157" s="117"/>
      <c r="BU157" s="118"/>
      <c r="BW157" s="83"/>
      <c r="BX157" s="92"/>
      <c r="BY157" s="85"/>
      <c r="BZ157" s="86"/>
      <c r="CA157" s="85"/>
      <c r="CB157" s="86"/>
      <c r="CC157" s="117"/>
      <c r="CD157" s="118"/>
      <c r="CF157" s="83"/>
      <c r="CG157" s="92"/>
      <c r="CH157" s="85"/>
      <c r="CI157" s="86"/>
      <c r="CJ157" s="85"/>
      <c r="CK157" s="86"/>
      <c r="CL157" s="117"/>
      <c r="CM157" s="118"/>
      <c r="CO157" s="83"/>
      <c r="CP157" s="92"/>
      <c r="CQ157" s="85"/>
      <c r="CR157" s="86"/>
      <c r="CS157" s="85"/>
      <c r="CT157" s="86"/>
      <c r="CU157" s="117"/>
      <c r="CV157" s="118"/>
      <c r="CX157" s="83"/>
      <c r="CY157" s="92"/>
      <c r="CZ157" s="85"/>
      <c r="DA157" s="86"/>
      <c r="DB157" s="85"/>
      <c r="DC157" s="86"/>
      <c r="DD157" s="117"/>
      <c r="DE157" s="118"/>
    </row>
    <row r="158" spans="3:109" s="82" customFormat="1" ht="17.100000000000001" customHeight="1" x14ac:dyDescent="0.25">
      <c r="C158" s="83"/>
      <c r="D158" s="92"/>
      <c r="E158" s="109"/>
      <c r="G158" s="144"/>
      <c r="H158" s="111"/>
      <c r="I158" s="93"/>
      <c r="J158" s="124"/>
      <c r="L158" s="83"/>
      <c r="M158" s="92"/>
      <c r="N158" s="85"/>
      <c r="O158" s="86"/>
      <c r="P158" s="85"/>
      <c r="Q158" s="86"/>
      <c r="R158" s="117"/>
      <c r="S158" s="118"/>
      <c r="U158" s="83"/>
      <c r="V158" s="92"/>
      <c r="W158" s="85"/>
      <c r="X158" s="86"/>
      <c r="Y158" s="85"/>
      <c r="Z158" s="86"/>
      <c r="AA158" s="117"/>
      <c r="AB158" s="118"/>
      <c r="AD158" s="83"/>
      <c r="AE158" s="92"/>
      <c r="AF158" s="85"/>
      <c r="AG158" s="86"/>
      <c r="AH158" s="85"/>
      <c r="AI158" s="86"/>
      <c r="AJ158" s="117"/>
      <c r="AK158" s="118"/>
      <c r="AM158" s="83"/>
      <c r="AN158" s="92"/>
      <c r="AO158" s="85"/>
      <c r="AP158" s="86"/>
      <c r="AQ158" s="85"/>
      <c r="AR158" s="86"/>
      <c r="AS158" s="117"/>
      <c r="AT158" s="118"/>
      <c r="AV158" s="83"/>
      <c r="AW158" s="92"/>
      <c r="AX158" s="85"/>
      <c r="AY158" s="86"/>
      <c r="AZ158" s="85"/>
      <c r="BA158" s="86"/>
      <c r="BB158" s="117"/>
      <c r="BC158" s="118"/>
      <c r="BE158" s="83"/>
      <c r="BF158" s="92"/>
      <c r="BG158" s="85"/>
      <c r="BH158" s="86"/>
      <c r="BI158" s="85"/>
      <c r="BJ158" s="86"/>
      <c r="BK158" s="117"/>
      <c r="BL158" s="118"/>
      <c r="BN158" s="83"/>
      <c r="BO158" s="92"/>
      <c r="BP158" s="85"/>
      <c r="BQ158" s="86"/>
      <c r="BR158" s="85"/>
      <c r="BS158" s="86"/>
      <c r="BT158" s="117"/>
      <c r="BU158" s="118"/>
      <c r="BW158" s="83"/>
      <c r="BX158" s="92"/>
      <c r="BY158" s="85"/>
      <c r="BZ158" s="86"/>
      <c r="CA158" s="85"/>
      <c r="CB158" s="86"/>
      <c r="CC158" s="117"/>
      <c r="CD158" s="118"/>
      <c r="CF158" s="83"/>
      <c r="CG158" s="92"/>
      <c r="CH158" s="85"/>
      <c r="CI158" s="86"/>
      <c r="CJ158" s="85"/>
      <c r="CK158" s="86"/>
      <c r="CL158" s="117"/>
      <c r="CM158" s="118"/>
      <c r="CO158" s="83"/>
      <c r="CP158" s="92"/>
      <c r="CQ158" s="85"/>
      <c r="CR158" s="86"/>
      <c r="CS158" s="85"/>
      <c r="CT158" s="86"/>
      <c r="CU158" s="117"/>
      <c r="CV158" s="118"/>
      <c r="CX158" s="83"/>
      <c r="CY158" s="92"/>
      <c r="CZ158" s="85"/>
      <c r="DA158" s="86"/>
      <c r="DB158" s="85"/>
      <c r="DC158" s="86"/>
      <c r="DD158" s="117"/>
      <c r="DE158" s="118"/>
    </row>
    <row r="159" spans="3:109" s="82" customFormat="1" ht="17.100000000000001" customHeight="1" x14ac:dyDescent="0.25">
      <c r="C159" s="83"/>
      <c r="D159" s="92"/>
      <c r="E159" s="109"/>
      <c r="G159" s="144"/>
      <c r="H159" s="111"/>
      <c r="I159" s="93"/>
      <c r="J159" s="124"/>
      <c r="L159" s="83"/>
      <c r="M159" s="92"/>
      <c r="N159" s="85"/>
      <c r="O159" s="86"/>
      <c r="P159" s="85"/>
      <c r="Q159" s="86"/>
      <c r="R159" s="117"/>
      <c r="S159" s="118"/>
      <c r="U159" s="83"/>
      <c r="V159" s="92"/>
      <c r="W159" s="85"/>
      <c r="X159" s="86"/>
      <c r="Y159" s="85"/>
      <c r="Z159" s="86"/>
      <c r="AA159" s="117"/>
      <c r="AB159" s="118"/>
      <c r="AD159" s="83"/>
      <c r="AE159" s="92"/>
      <c r="AF159" s="85"/>
      <c r="AG159" s="86"/>
      <c r="AH159" s="85"/>
      <c r="AI159" s="86"/>
      <c r="AJ159" s="117"/>
      <c r="AK159" s="118"/>
      <c r="AM159" s="83"/>
      <c r="AN159" s="92"/>
      <c r="AO159" s="85"/>
      <c r="AP159" s="86"/>
      <c r="AQ159" s="85"/>
      <c r="AR159" s="86"/>
      <c r="AS159" s="117"/>
      <c r="AT159" s="118"/>
      <c r="AV159" s="83"/>
      <c r="AW159" s="92"/>
      <c r="AX159" s="85"/>
      <c r="AY159" s="86"/>
      <c r="AZ159" s="85"/>
      <c r="BA159" s="86"/>
      <c r="BB159" s="117"/>
      <c r="BC159" s="118"/>
      <c r="BE159" s="83"/>
      <c r="BF159" s="92"/>
      <c r="BG159" s="85"/>
      <c r="BH159" s="86"/>
      <c r="BI159" s="85"/>
      <c r="BJ159" s="86"/>
      <c r="BK159" s="117"/>
      <c r="BL159" s="118"/>
      <c r="BN159" s="83"/>
      <c r="BO159" s="92"/>
      <c r="BP159" s="85"/>
      <c r="BQ159" s="86"/>
      <c r="BR159" s="85"/>
      <c r="BS159" s="86"/>
      <c r="BT159" s="117"/>
      <c r="BU159" s="118"/>
      <c r="BW159" s="83"/>
      <c r="BX159" s="92"/>
      <c r="BY159" s="85"/>
      <c r="BZ159" s="86"/>
      <c r="CA159" s="85"/>
      <c r="CB159" s="86"/>
      <c r="CC159" s="117"/>
      <c r="CD159" s="118"/>
      <c r="CF159" s="83"/>
      <c r="CG159" s="92"/>
      <c r="CH159" s="85"/>
      <c r="CI159" s="86"/>
      <c r="CJ159" s="85"/>
      <c r="CK159" s="86"/>
      <c r="CL159" s="117"/>
      <c r="CM159" s="118"/>
      <c r="CO159" s="83"/>
      <c r="CP159" s="92"/>
      <c r="CQ159" s="85"/>
      <c r="CR159" s="86"/>
      <c r="CS159" s="85"/>
      <c r="CT159" s="86"/>
      <c r="CU159" s="117"/>
      <c r="CV159" s="118"/>
      <c r="CX159" s="83"/>
      <c r="CY159" s="92"/>
      <c r="CZ159" s="85"/>
      <c r="DA159" s="86"/>
      <c r="DB159" s="85"/>
      <c r="DC159" s="86"/>
      <c r="DD159" s="117"/>
      <c r="DE159" s="118"/>
    </row>
    <row r="160" spans="3:109" s="82" customFormat="1" ht="17.100000000000001" customHeight="1" x14ac:dyDescent="0.25">
      <c r="C160" s="83"/>
      <c r="D160" s="92"/>
      <c r="E160" s="109"/>
      <c r="G160" s="144"/>
      <c r="H160" s="111"/>
      <c r="I160" s="93"/>
      <c r="J160" s="124"/>
      <c r="L160" s="83"/>
      <c r="M160" s="92"/>
      <c r="N160" s="85"/>
      <c r="O160" s="86"/>
      <c r="P160" s="85"/>
      <c r="Q160" s="86"/>
      <c r="R160" s="117"/>
      <c r="S160" s="118"/>
      <c r="U160" s="83"/>
      <c r="V160" s="92"/>
      <c r="W160" s="85"/>
      <c r="X160" s="86"/>
      <c r="Y160" s="85"/>
      <c r="Z160" s="86"/>
      <c r="AA160" s="117"/>
      <c r="AB160" s="118"/>
      <c r="AD160" s="83"/>
      <c r="AE160" s="92"/>
      <c r="AF160" s="85"/>
      <c r="AG160" s="86"/>
      <c r="AH160" s="85"/>
      <c r="AI160" s="86"/>
      <c r="AJ160" s="117"/>
      <c r="AK160" s="118"/>
      <c r="AM160" s="83"/>
      <c r="AN160" s="92"/>
      <c r="AO160" s="85"/>
      <c r="AP160" s="86"/>
      <c r="AQ160" s="85"/>
      <c r="AR160" s="86"/>
      <c r="AS160" s="117"/>
      <c r="AT160" s="118"/>
      <c r="AV160" s="83"/>
      <c r="AW160" s="92"/>
      <c r="AX160" s="85"/>
      <c r="AY160" s="86"/>
      <c r="AZ160" s="85"/>
      <c r="BA160" s="86"/>
      <c r="BB160" s="117"/>
      <c r="BC160" s="118"/>
      <c r="BE160" s="83"/>
      <c r="BF160" s="92"/>
      <c r="BG160" s="85"/>
      <c r="BH160" s="86"/>
      <c r="BI160" s="85"/>
      <c r="BJ160" s="86"/>
      <c r="BK160" s="117"/>
      <c r="BL160" s="118"/>
      <c r="BN160" s="83"/>
      <c r="BO160" s="92"/>
      <c r="BP160" s="85"/>
      <c r="BQ160" s="86"/>
      <c r="BR160" s="85"/>
      <c r="BS160" s="86"/>
      <c r="BT160" s="117"/>
      <c r="BU160" s="118"/>
      <c r="BW160" s="83"/>
      <c r="BX160" s="92"/>
      <c r="BY160" s="85"/>
      <c r="BZ160" s="86"/>
      <c r="CA160" s="85"/>
      <c r="CB160" s="86"/>
      <c r="CC160" s="117"/>
      <c r="CD160" s="118"/>
      <c r="CF160" s="83"/>
      <c r="CG160" s="92"/>
      <c r="CH160" s="85"/>
      <c r="CI160" s="86"/>
      <c r="CJ160" s="85"/>
      <c r="CK160" s="86"/>
      <c r="CL160" s="117"/>
      <c r="CM160" s="118"/>
      <c r="CO160" s="83"/>
      <c r="CP160" s="92"/>
      <c r="CQ160" s="85"/>
      <c r="CR160" s="86"/>
      <c r="CS160" s="85"/>
      <c r="CT160" s="86"/>
      <c r="CU160" s="117"/>
      <c r="CV160" s="118"/>
      <c r="CX160" s="83"/>
      <c r="CY160" s="92"/>
      <c r="CZ160" s="85"/>
      <c r="DA160" s="86"/>
      <c r="DB160" s="85"/>
      <c r="DC160" s="86"/>
      <c r="DD160" s="117"/>
      <c r="DE160" s="118"/>
    </row>
    <row r="161" spans="3:109" s="82" customFormat="1" ht="17.100000000000001" customHeight="1" x14ac:dyDescent="0.25">
      <c r="C161" s="83"/>
      <c r="D161" s="92"/>
      <c r="E161" s="109"/>
      <c r="G161" s="144"/>
      <c r="H161" s="111"/>
      <c r="I161" s="93"/>
      <c r="J161" s="124"/>
      <c r="L161" s="83"/>
      <c r="M161" s="92"/>
      <c r="N161" s="85"/>
      <c r="O161" s="86"/>
      <c r="P161" s="85"/>
      <c r="Q161" s="86"/>
      <c r="R161" s="117"/>
      <c r="S161" s="118"/>
      <c r="U161" s="83"/>
      <c r="V161" s="92"/>
      <c r="W161" s="85"/>
      <c r="X161" s="86"/>
      <c r="Y161" s="85"/>
      <c r="Z161" s="86"/>
      <c r="AA161" s="117"/>
      <c r="AB161" s="118"/>
      <c r="AD161" s="83"/>
      <c r="AE161" s="92"/>
      <c r="AF161" s="85"/>
      <c r="AG161" s="86"/>
      <c r="AH161" s="85"/>
      <c r="AI161" s="86"/>
      <c r="AJ161" s="117"/>
      <c r="AK161" s="118"/>
      <c r="AM161" s="83"/>
      <c r="AN161" s="92"/>
      <c r="AO161" s="85"/>
      <c r="AP161" s="86"/>
      <c r="AQ161" s="85"/>
      <c r="AR161" s="86"/>
      <c r="AS161" s="117"/>
      <c r="AT161" s="118"/>
      <c r="AV161" s="83"/>
      <c r="AW161" s="92"/>
      <c r="AX161" s="85"/>
      <c r="AY161" s="86"/>
      <c r="AZ161" s="85"/>
      <c r="BA161" s="86"/>
      <c r="BB161" s="117"/>
      <c r="BC161" s="118"/>
      <c r="BE161" s="83"/>
      <c r="BF161" s="92"/>
      <c r="BG161" s="85"/>
      <c r="BH161" s="86"/>
      <c r="BI161" s="85"/>
      <c r="BJ161" s="86"/>
      <c r="BK161" s="117"/>
      <c r="BL161" s="118"/>
      <c r="BN161" s="83"/>
      <c r="BO161" s="92"/>
      <c r="BP161" s="85"/>
      <c r="BQ161" s="86"/>
      <c r="BR161" s="85"/>
      <c r="BS161" s="86"/>
      <c r="BT161" s="117"/>
      <c r="BU161" s="118"/>
      <c r="BW161" s="83"/>
      <c r="BX161" s="92"/>
      <c r="BY161" s="85"/>
      <c r="BZ161" s="86"/>
      <c r="CA161" s="85"/>
      <c r="CB161" s="86"/>
      <c r="CC161" s="117"/>
      <c r="CD161" s="118"/>
      <c r="CF161" s="83"/>
      <c r="CG161" s="92"/>
      <c r="CH161" s="85"/>
      <c r="CI161" s="86"/>
      <c r="CJ161" s="85"/>
      <c r="CK161" s="86"/>
      <c r="CL161" s="117"/>
      <c r="CM161" s="118"/>
      <c r="CO161" s="83"/>
      <c r="CP161" s="92"/>
      <c r="CQ161" s="85"/>
      <c r="CR161" s="86"/>
      <c r="CS161" s="85"/>
      <c r="CT161" s="86"/>
      <c r="CU161" s="117"/>
      <c r="CV161" s="118"/>
      <c r="CX161" s="83"/>
      <c r="CY161" s="92"/>
      <c r="CZ161" s="85"/>
      <c r="DA161" s="86"/>
      <c r="DB161" s="85"/>
      <c r="DC161" s="86"/>
      <c r="DD161" s="117"/>
      <c r="DE161" s="118"/>
    </row>
    <row r="162" spans="3:109" s="82" customFormat="1" ht="17.100000000000001" customHeight="1" x14ac:dyDescent="0.25">
      <c r="C162" s="83"/>
      <c r="D162" s="92"/>
      <c r="E162" s="109"/>
      <c r="G162" s="144"/>
      <c r="H162" s="111"/>
      <c r="I162" s="93"/>
      <c r="J162" s="124"/>
      <c r="L162" s="83"/>
      <c r="M162" s="92"/>
      <c r="N162" s="85"/>
      <c r="O162" s="86"/>
      <c r="P162" s="85"/>
      <c r="Q162" s="86"/>
      <c r="R162" s="117"/>
      <c r="S162" s="118"/>
      <c r="U162" s="83"/>
      <c r="V162" s="92"/>
      <c r="W162" s="85"/>
      <c r="X162" s="86"/>
      <c r="Y162" s="85"/>
      <c r="Z162" s="86"/>
      <c r="AA162" s="117"/>
      <c r="AB162" s="118"/>
      <c r="AD162" s="83"/>
      <c r="AE162" s="92"/>
      <c r="AF162" s="85"/>
      <c r="AG162" s="86"/>
      <c r="AH162" s="85"/>
      <c r="AI162" s="86"/>
      <c r="AJ162" s="117"/>
      <c r="AK162" s="118"/>
      <c r="AM162" s="83"/>
      <c r="AN162" s="92"/>
      <c r="AO162" s="85"/>
      <c r="AP162" s="86"/>
      <c r="AQ162" s="85"/>
      <c r="AR162" s="86"/>
      <c r="AS162" s="117"/>
      <c r="AT162" s="118"/>
      <c r="AV162" s="83"/>
      <c r="AW162" s="92"/>
      <c r="AX162" s="85"/>
      <c r="AY162" s="86"/>
      <c r="AZ162" s="85"/>
      <c r="BA162" s="86"/>
      <c r="BB162" s="117"/>
      <c r="BC162" s="118"/>
      <c r="BE162" s="83"/>
      <c r="BF162" s="92"/>
      <c r="BG162" s="85"/>
      <c r="BH162" s="86"/>
      <c r="BI162" s="85"/>
      <c r="BJ162" s="86"/>
      <c r="BK162" s="117"/>
      <c r="BL162" s="118"/>
      <c r="BN162" s="83"/>
      <c r="BO162" s="92"/>
      <c r="BP162" s="85"/>
      <c r="BQ162" s="86"/>
      <c r="BR162" s="85"/>
      <c r="BS162" s="86"/>
      <c r="BT162" s="117"/>
      <c r="BU162" s="118"/>
      <c r="BW162" s="83"/>
      <c r="BX162" s="92"/>
      <c r="BY162" s="85"/>
      <c r="BZ162" s="86"/>
      <c r="CA162" s="85"/>
      <c r="CB162" s="86"/>
      <c r="CC162" s="117"/>
      <c r="CD162" s="118"/>
      <c r="CF162" s="83"/>
      <c r="CG162" s="92"/>
      <c r="CH162" s="85"/>
      <c r="CI162" s="86"/>
      <c r="CJ162" s="85"/>
      <c r="CK162" s="86"/>
      <c r="CL162" s="117"/>
      <c r="CM162" s="118"/>
      <c r="CO162" s="83"/>
      <c r="CP162" s="92"/>
      <c r="CQ162" s="85"/>
      <c r="CR162" s="86"/>
      <c r="CS162" s="85"/>
      <c r="CT162" s="86"/>
      <c r="CU162" s="117"/>
      <c r="CV162" s="118"/>
      <c r="CX162" s="83"/>
      <c r="CY162" s="92"/>
      <c r="CZ162" s="85"/>
      <c r="DA162" s="86"/>
      <c r="DB162" s="85"/>
      <c r="DC162" s="86"/>
      <c r="DD162" s="117"/>
      <c r="DE162" s="118"/>
    </row>
    <row r="163" spans="3:109" s="82" customFormat="1" ht="17.100000000000001" customHeight="1" x14ac:dyDescent="0.25">
      <c r="C163" s="83"/>
      <c r="D163" s="92"/>
      <c r="E163" s="109"/>
      <c r="G163" s="144"/>
      <c r="H163" s="111"/>
      <c r="I163" s="93"/>
      <c r="J163" s="124"/>
      <c r="L163" s="83"/>
      <c r="M163" s="92"/>
      <c r="N163" s="85"/>
      <c r="O163" s="86"/>
      <c r="P163" s="85"/>
      <c r="Q163" s="86"/>
      <c r="R163" s="117"/>
      <c r="S163" s="118"/>
      <c r="U163" s="83"/>
      <c r="V163" s="92"/>
      <c r="W163" s="85"/>
      <c r="X163" s="86"/>
      <c r="Y163" s="85"/>
      <c r="Z163" s="86"/>
      <c r="AA163" s="117"/>
      <c r="AB163" s="118"/>
      <c r="AD163" s="83"/>
      <c r="AE163" s="92"/>
      <c r="AF163" s="85"/>
      <c r="AG163" s="86"/>
      <c r="AH163" s="85"/>
      <c r="AI163" s="86"/>
      <c r="AJ163" s="117"/>
      <c r="AK163" s="118"/>
      <c r="AM163" s="83"/>
      <c r="AN163" s="92"/>
      <c r="AO163" s="85"/>
      <c r="AP163" s="86"/>
      <c r="AQ163" s="85"/>
      <c r="AR163" s="86"/>
      <c r="AS163" s="117"/>
      <c r="AT163" s="118"/>
      <c r="AV163" s="83"/>
      <c r="AW163" s="92"/>
      <c r="AX163" s="85"/>
      <c r="AY163" s="86"/>
      <c r="AZ163" s="85"/>
      <c r="BA163" s="86"/>
      <c r="BB163" s="117"/>
      <c r="BC163" s="118"/>
      <c r="BE163" s="83"/>
      <c r="BF163" s="92"/>
      <c r="BG163" s="85"/>
      <c r="BH163" s="86"/>
      <c r="BI163" s="85"/>
      <c r="BJ163" s="86"/>
      <c r="BK163" s="117"/>
      <c r="BL163" s="118"/>
      <c r="BN163" s="83"/>
      <c r="BO163" s="92"/>
      <c r="BP163" s="85"/>
      <c r="BQ163" s="86"/>
      <c r="BR163" s="85"/>
      <c r="BS163" s="86"/>
      <c r="BT163" s="117"/>
      <c r="BU163" s="118"/>
      <c r="BW163" s="83"/>
      <c r="BX163" s="92"/>
      <c r="BY163" s="85"/>
      <c r="BZ163" s="86"/>
      <c r="CA163" s="85"/>
      <c r="CB163" s="86"/>
      <c r="CC163" s="117"/>
      <c r="CD163" s="118"/>
      <c r="CF163" s="83"/>
      <c r="CG163" s="92"/>
      <c r="CH163" s="85"/>
      <c r="CI163" s="86"/>
      <c r="CJ163" s="85"/>
      <c r="CK163" s="86"/>
      <c r="CL163" s="117"/>
      <c r="CM163" s="118"/>
      <c r="CO163" s="83"/>
      <c r="CP163" s="92"/>
      <c r="CQ163" s="85"/>
      <c r="CR163" s="86"/>
      <c r="CS163" s="85"/>
      <c r="CT163" s="86"/>
      <c r="CU163" s="117"/>
      <c r="CV163" s="118"/>
      <c r="CX163" s="83"/>
      <c r="CY163" s="92"/>
      <c r="CZ163" s="85"/>
      <c r="DA163" s="86"/>
      <c r="DB163" s="85"/>
      <c r="DC163" s="86"/>
      <c r="DD163" s="117"/>
      <c r="DE163" s="118"/>
    </row>
    <row r="164" spans="3:109" s="93" customFormat="1" ht="17.100000000000001" customHeight="1" x14ac:dyDescent="0.25">
      <c r="D164" s="83"/>
      <c r="G164" s="144"/>
      <c r="H164" s="111"/>
      <c r="J164" s="89"/>
      <c r="L164" s="83"/>
      <c r="M164" s="83"/>
      <c r="N164" s="85"/>
      <c r="O164" s="86"/>
      <c r="P164" s="85"/>
      <c r="Q164" s="86"/>
      <c r="R164" s="83"/>
      <c r="S164" s="83"/>
      <c r="U164" s="83"/>
      <c r="V164" s="83"/>
      <c r="W164" s="85"/>
      <c r="X164" s="86"/>
      <c r="Y164" s="85"/>
      <c r="Z164" s="86"/>
      <c r="AA164" s="83"/>
      <c r="AB164" s="83"/>
      <c r="AD164" s="83"/>
      <c r="AE164" s="83"/>
      <c r="AF164" s="85"/>
      <c r="AG164" s="86"/>
      <c r="AH164" s="85"/>
      <c r="AI164" s="86"/>
      <c r="AJ164" s="83"/>
      <c r="AK164" s="83"/>
      <c r="AM164" s="83"/>
      <c r="AN164" s="83"/>
      <c r="AO164" s="85"/>
      <c r="AP164" s="86"/>
      <c r="AQ164" s="85"/>
      <c r="AR164" s="86"/>
      <c r="AS164" s="83"/>
      <c r="AT164" s="83"/>
      <c r="AV164" s="83"/>
      <c r="AW164" s="83"/>
      <c r="AX164" s="85"/>
      <c r="AY164" s="86"/>
      <c r="AZ164" s="85"/>
      <c r="BA164" s="86"/>
      <c r="BB164" s="83"/>
      <c r="BC164" s="83"/>
      <c r="BE164" s="83"/>
      <c r="BF164" s="83"/>
      <c r="BG164" s="85"/>
      <c r="BH164" s="86"/>
      <c r="BI164" s="85"/>
      <c r="BJ164" s="86"/>
      <c r="BK164" s="83"/>
      <c r="BL164" s="83"/>
      <c r="BN164" s="83"/>
      <c r="BO164" s="83"/>
      <c r="BP164" s="85"/>
      <c r="BQ164" s="86"/>
      <c r="BR164" s="85"/>
      <c r="BS164" s="86"/>
      <c r="BT164" s="83"/>
      <c r="BU164" s="83"/>
      <c r="BW164" s="83"/>
      <c r="BX164" s="83"/>
      <c r="BY164" s="85"/>
      <c r="BZ164" s="86"/>
      <c r="CA164" s="85"/>
      <c r="CB164" s="86"/>
      <c r="CC164" s="83"/>
      <c r="CD164" s="83"/>
      <c r="CF164" s="83"/>
      <c r="CG164" s="83"/>
      <c r="CH164" s="85"/>
      <c r="CI164" s="86"/>
      <c r="CJ164" s="85"/>
      <c r="CK164" s="86"/>
      <c r="CL164" s="83"/>
      <c r="CM164" s="83"/>
      <c r="CO164" s="83"/>
      <c r="CP164" s="83"/>
      <c r="CQ164" s="85"/>
      <c r="CR164" s="86"/>
      <c r="CS164" s="85"/>
      <c r="CT164" s="86"/>
      <c r="CU164" s="83"/>
      <c r="CV164" s="83"/>
      <c r="CX164" s="83"/>
      <c r="CY164" s="83"/>
      <c r="CZ164" s="85"/>
      <c r="DA164" s="86"/>
      <c r="DB164" s="85"/>
      <c r="DC164" s="86"/>
      <c r="DD164" s="83"/>
      <c r="DE164" s="83"/>
    </row>
    <row r="165" spans="3:109" s="93" customFormat="1" ht="17.100000000000001" hidden="1" customHeight="1" x14ac:dyDescent="0.25">
      <c r="D165" s="83"/>
      <c r="J165" s="89"/>
      <c r="L165" s="83"/>
      <c r="M165" s="83"/>
      <c r="N165" s="85"/>
      <c r="O165" s="86"/>
      <c r="P165" s="85"/>
      <c r="Q165" s="86"/>
      <c r="R165" s="83"/>
      <c r="S165" s="83"/>
      <c r="U165" s="83"/>
      <c r="V165" s="83"/>
      <c r="W165" s="85"/>
      <c r="X165" s="86"/>
      <c r="Y165" s="85"/>
      <c r="Z165" s="86"/>
      <c r="AA165" s="83"/>
      <c r="AB165" s="83"/>
      <c r="AD165" s="83"/>
      <c r="AE165" s="83"/>
      <c r="AF165" s="85"/>
      <c r="AG165" s="86"/>
      <c r="AH165" s="85"/>
      <c r="AI165" s="86"/>
      <c r="AJ165" s="83"/>
      <c r="AK165" s="83"/>
      <c r="AM165" s="83"/>
      <c r="AN165" s="83"/>
      <c r="AO165" s="85"/>
      <c r="AP165" s="86"/>
      <c r="AQ165" s="85"/>
      <c r="AR165" s="86"/>
      <c r="AS165" s="83"/>
      <c r="AT165" s="83"/>
      <c r="AV165" s="83"/>
      <c r="AW165" s="83"/>
      <c r="AX165" s="85"/>
      <c r="AY165" s="86"/>
      <c r="AZ165" s="85"/>
      <c r="BA165" s="86"/>
      <c r="BB165" s="83"/>
      <c r="BC165" s="83"/>
      <c r="BE165" s="83"/>
      <c r="BF165" s="83"/>
      <c r="BG165" s="85"/>
      <c r="BH165" s="86"/>
      <c r="BI165" s="85"/>
      <c r="BJ165" s="86"/>
      <c r="BK165" s="83"/>
      <c r="BL165" s="83"/>
      <c r="BN165" s="83"/>
      <c r="BO165" s="83"/>
      <c r="BP165" s="85"/>
      <c r="BQ165" s="86"/>
      <c r="BR165" s="85"/>
      <c r="BS165" s="86"/>
      <c r="BT165" s="83"/>
      <c r="BU165" s="83"/>
      <c r="BW165" s="83"/>
      <c r="BX165" s="83"/>
      <c r="BY165" s="85"/>
      <c r="BZ165" s="86"/>
      <c r="CA165" s="85"/>
      <c r="CB165" s="86"/>
      <c r="CC165" s="83"/>
      <c r="CD165" s="83"/>
      <c r="CF165" s="83"/>
      <c r="CG165" s="83"/>
      <c r="CH165" s="85"/>
      <c r="CI165" s="86"/>
      <c r="CJ165" s="85"/>
      <c r="CK165" s="86"/>
      <c r="CL165" s="83"/>
      <c r="CM165" s="83"/>
      <c r="CO165" s="83"/>
      <c r="CP165" s="83"/>
      <c r="CQ165" s="85"/>
      <c r="CR165" s="86"/>
      <c r="CS165" s="85"/>
      <c r="CT165" s="86"/>
      <c r="CU165" s="83"/>
      <c r="CV165" s="83"/>
      <c r="CX165" s="83"/>
      <c r="CY165" s="83"/>
      <c r="CZ165" s="85"/>
      <c r="DA165" s="86"/>
      <c r="DB165" s="85"/>
      <c r="DC165" s="86"/>
      <c r="DD165" s="83"/>
      <c r="DE165" s="83"/>
    </row>
    <row r="166" spans="3:109" s="93" customFormat="1" ht="17.100000000000001" hidden="1" customHeight="1" x14ac:dyDescent="0.25">
      <c r="D166" s="83"/>
      <c r="J166" s="89"/>
      <c r="L166" s="83"/>
      <c r="M166" s="83"/>
      <c r="N166" s="85"/>
      <c r="O166" s="86"/>
      <c r="P166" s="85"/>
      <c r="Q166" s="86"/>
      <c r="R166" s="83"/>
      <c r="S166" s="83"/>
      <c r="U166" s="83"/>
      <c r="V166" s="83"/>
      <c r="W166" s="85"/>
      <c r="X166" s="86"/>
      <c r="Y166" s="85"/>
      <c r="Z166" s="86"/>
      <c r="AA166" s="83"/>
      <c r="AB166" s="83"/>
      <c r="AD166" s="83"/>
      <c r="AE166" s="83"/>
      <c r="AF166" s="85"/>
      <c r="AG166" s="86"/>
      <c r="AH166" s="85"/>
      <c r="AI166" s="86"/>
      <c r="AJ166" s="83"/>
      <c r="AK166" s="83"/>
      <c r="AM166" s="83"/>
      <c r="AN166" s="83"/>
      <c r="AO166" s="85"/>
      <c r="AP166" s="86"/>
      <c r="AQ166" s="85"/>
      <c r="AR166" s="86"/>
      <c r="AS166" s="83"/>
      <c r="AT166" s="83"/>
      <c r="AV166" s="83"/>
      <c r="AW166" s="83"/>
      <c r="AX166" s="85"/>
      <c r="AY166" s="86"/>
      <c r="AZ166" s="85"/>
      <c r="BA166" s="86"/>
      <c r="BB166" s="83"/>
      <c r="BC166" s="83"/>
      <c r="BE166" s="83"/>
      <c r="BF166" s="83"/>
      <c r="BG166" s="85"/>
      <c r="BH166" s="86"/>
      <c r="BI166" s="85"/>
      <c r="BJ166" s="86"/>
      <c r="BK166" s="83"/>
      <c r="BL166" s="83"/>
      <c r="BN166" s="83"/>
      <c r="BO166" s="83"/>
      <c r="BP166" s="85"/>
      <c r="BQ166" s="86"/>
      <c r="BR166" s="85"/>
      <c r="BS166" s="86"/>
      <c r="BT166" s="83"/>
      <c r="BU166" s="83"/>
      <c r="BW166" s="83"/>
      <c r="BX166" s="83"/>
      <c r="BY166" s="85"/>
      <c r="BZ166" s="86"/>
      <c r="CA166" s="85"/>
      <c r="CB166" s="86"/>
      <c r="CC166" s="83"/>
      <c r="CD166" s="83"/>
      <c r="CF166" s="83"/>
      <c r="CG166" s="83"/>
      <c r="CH166" s="85"/>
      <c r="CI166" s="86"/>
      <c r="CJ166" s="85"/>
      <c r="CK166" s="86"/>
      <c r="CL166" s="83"/>
      <c r="CM166" s="83"/>
      <c r="CO166" s="83"/>
      <c r="CP166" s="83"/>
      <c r="CQ166" s="85"/>
      <c r="CR166" s="86"/>
      <c r="CS166" s="85"/>
      <c r="CT166" s="86"/>
      <c r="CU166" s="83"/>
      <c r="CV166" s="83"/>
      <c r="CX166" s="83"/>
      <c r="CY166" s="83"/>
      <c r="CZ166" s="85"/>
      <c r="DA166" s="86"/>
      <c r="DB166" s="85"/>
      <c r="DC166" s="86"/>
      <c r="DD166" s="83"/>
      <c r="DE166" s="83"/>
    </row>
    <row r="167" spans="3:109" s="93" customFormat="1" ht="17.100000000000001" hidden="1" customHeight="1" x14ac:dyDescent="0.25">
      <c r="D167" s="83"/>
      <c r="J167" s="89"/>
      <c r="L167" s="83"/>
      <c r="M167" s="83"/>
      <c r="N167" s="85"/>
      <c r="O167" s="83"/>
      <c r="P167" s="85"/>
      <c r="Q167" s="83"/>
      <c r="R167" s="83"/>
      <c r="S167" s="83"/>
      <c r="U167" s="83"/>
      <c r="V167" s="83"/>
      <c r="W167" s="85"/>
      <c r="X167" s="83"/>
      <c r="Y167" s="85"/>
      <c r="Z167" s="83"/>
      <c r="AA167" s="83"/>
      <c r="AB167" s="83"/>
      <c r="AD167" s="83"/>
      <c r="AE167" s="83"/>
      <c r="AF167" s="85"/>
      <c r="AG167" s="83"/>
      <c r="AH167" s="85"/>
      <c r="AI167" s="83"/>
      <c r="AJ167" s="83"/>
      <c r="AK167" s="83"/>
      <c r="AM167" s="83"/>
      <c r="AN167" s="83"/>
      <c r="AO167" s="85"/>
      <c r="AP167" s="86"/>
      <c r="AQ167" s="85"/>
      <c r="AR167" s="86"/>
      <c r="AS167" s="83"/>
      <c r="AT167" s="83"/>
      <c r="AV167" s="83"/>
      <c r="AW167" s="83"/>
      <c r="AX167" s="85"/>
      <c r="AY167" s="83"/>
      <c r="AZ167" s="85"/>
      <c r="BA167" s="83"/>
      <c r="BB167" s="83"/>
      <c r="BC167" s="83"/>
      <c r="BE167" s="83"/>
      <c r="BF167" s="83"/>
      <c r="BG167" s="85"/>
      <c r="BH167" s="86"/>
      <c r="BI167" s="85"/>
      <c r="BJ167" s="83"/>
      <c r="BK167" s="83"/>
      <c r="BL167" s="83"/>
      <c r="BN167" s="83"/>
      <c r="BO167" s="83"/>
      <c r="BP167" s="85"/>
      <c r="BQ167" s="86"/>
      <c r="BR167" s="85"/>
      <c r="BS167" s="83"/>
      <c r="BT167" s="83"/>
      <c r="BU167" s="83"/>
      <c r="BW167" s="83"/>
      <c r="BX167" s="83"/>
      <c r="BY167" s="85"/>
      <c r="BZ167" s="83"/>
      <c r="CA167" s="85"/>
      <c r="CB167" s="83"/>
      <c r="CC167" s="83"/>
      <c r="CD167" s="83"/>
      <c r="CF167" s="83"/>
      <c r="CG167" s="83"/>
      <c r="CH167" s="85"/>
      <c r="CI167" s="83"/>
      <c r="CJ167" s="85"/>
      <c r="CK167" s="83"/>
      <c r="CL167" s="83"/>
      <c r="CM167" s="83"/>
      <c r="CO167" s="83"/>
      <c r="CP167" s="83"/>
      <c r="CQ167" s="85"/>
      <c r="CR167" s="83"/>
      <c r="CS167" s="85"/>
      <c r="CT167" s="83"/>
      <c r="CU167" s="83"/>
      <c r="CV167" s="83"/>
      <c r="CX167" s="83"/>
      <c r="CY167" s="83"/>
      <c r="CZ167" s="85"/>
      <c r="DA167" s="86"/>
      <c r="DB167" s="85"/>
      <c r="DC167" s="83"/>
      <c r="DD167" s="83"/>
      <c r="DE167" s="83"/>
    </row>
    <row r="168" spans="3:109" s="93" customFormat="1" ht="17.100000000000001" hidden="1" customHeight="1" x14ac:dyDescent="0.25">
      <c r="D168" s="83"/>
      <c r="J168" s="89"/>
      <c r="L168" s="83"/>
      <c r="M168" s="83"/>
      <c r="N168" s="85"/>
      <c r="O168" s="83"/>
      <c r="P168" s="85"/>
      <c r="Q168" s="83"/>
      <c r="R168" s="83"/>
      <c r="S168" s="83"/>
      <c r="U168" s="83"/>
      <c r="V168" s="83"/>
      <c r="W168" s="85"/>
      <c r="X168" s="83"/>
      <c r="Y168" s="85"/>
      <c r="Z168" s="83"/>
      <c r="AA168" s="83"/>
      <c r="AB168" s="83"/>
      <c r="AD168" s="83"/>
      <c r="AE168" s="83"/>
      <c r="AF168" s="85"/>
      <c r="AG168" s="83"/>
      <c r="AH168" s="85"/>
      <c r="AI168" s="83"/>
      <c r="AJ168" s="83"/>
      <c r="AK168" s="83"/>
      <c r="AM168" s="83"/>
      <c r="AN168" s="83"/>
      <c r="AO168" s="85"/>
      <c r="AP168" s="86"/>
      <c r="AQ168" s="85"/>
      <c r="AR168" s="86"/>
      <c r="AS168" s="83"/>
      <c r="AT168" s="83"/>
      <c r="AV168" s="83"/>
      <c r="AW168" s="83"/>
      <c r="AX168" s="85"/>
      <c r="AY168" s="83"/>
      <c r="AZ168" s="85"/>
      <c r="BA168" s="83"/>
      <c r="BB168" s="83"/>
      <c r="BC168" s="83"/>
      <c r="BE168" s="83"/>
      <c r="BF168" s="83"/>
      <c r="BG168" s="85"/>
      <c r="BH168" s="83"/>
      <c r="BI168" s="85"/>
      <c r="BJ168" s="83"/>
      <c r="BK168" s="83"/>
      <c r="BL168" s="83"/>
      <c r="BN168" s="83"/>
      <c r="BO168" s="83"/>
      <c r="BP168" s="85"/>
      <c r="BQ168" s="83"/>
      <c r="BR168" s="85"/>
      <c r="BS168" s="83"/>
      <c r="BT168" s="83"/>
      <c r="BU168" s="83"/>
      <c r="BW168" s="83"/>
      <c r="BX168" s="83"/>
      <c r="BY168" s="85"/>
      <c r="BZ168" s="83"/>
      <c r="CA168" s="85"/>
      <c r="CB168" s="83"/>
      <c r="CC168" s="83"/>
      <c r="CD168" s="83"/>
      <c r="CF168" s="83"/>
      <c r="CG168" s="83"/>
      <c r="CH168" s="85"/>
      <c r="CI168" s="83"/>
      <c r="CJ168" s="85"/>
      <c r="CK168" s="83"/>
      <c r="CL168" s="83"/>
      <c r="CM168" s="83"/>
      <c r="CO168" s="83"/>
      <c r="CP168" s="83"/>
      <c r="CQ168" s="85"/>
      <c r="CR168" s="83"/>
      <c r="CS168" s="85"/>
      <c r="CT168" s="83"/>
      <c r="CU168" s="83"/>
      <c r="CV168" s="83"/>
      <c r="CX168" s="83"/>
      <c r="CY168" s="83"/>
      <c r="CZ168" s="85"/>
      <c r="DA168" s="83"/>
      <c r="DB168" s="85"/>
      <c r="DC168" s="83"/>
      <c r="DD168" s="83"/>
      <c r="DE168" s="83"/>
    </row>
    <row r="169" spans="3:109" s="93" customFormat="1" ht="17.100000000000001" hidden="1" customHeight="1" x14ac:dyDescent="0.25">
      <c r="D169" s="83"/>
      <c r="J169" s="89"/>
      <c r="L169" s="83"/>
      <c r="M169" s="83"/>
      <c r="N169" s="85"/>
      <c r="O169" s="83"/>
      <c r="P169" s="85"/>
      <c r="Q169" s="83"/>
      <c r="R169" s="83"/>
      <c r="S169" s="83"/>
      <c r="U169" s="83"/>
      <c r="V169" s="83"/>
      <c r="W169" s="85"/>
      <c r="X169" s="83"/>
      <c r="Y169" s="85"/>
      <c r="Z169" s="83"/>
      <c r="AA169" s="83"/>
      <c r="AB169" s="83"/>
      <c r="AD169" s="83"/>
      <c r="AE169" s="83"/>
      <c r="AF169" s="85"/>
      <c r="AG169" s="83"/>
      <c r="AH169" s="85"/>
      <c r="AI169" s="83"/>
      <c r="AJ169" s="83"/>
      <c r="AK169" s="83"/>
      <c r="AM169" s="83"/>
      <c r="AN169" s="83"/>
      <c r="AO169" s="85"/>
      <c r="AP169" s="86"/>
      <c r="AQ169" s="85"/>
      <c r="AR169" s="86"/>
      <c r="AS169" s="83"/>
      <c r="AT169" s="83"/>
      <c r="AV169" s="83"/>
      <c r="AW169" s="83"/>
      <c r="AX169" s="85"/>
      <c r="AY169" s="83"/>
      <c r="AZ169" s="85"/>
      <c r="BA169" s="83"/>
      <c r="BB169" s="83"/>
      <c r="BC169" s="83"/>
      <c r="BE169" s="83"/>
      <c r="BF169" s="83"/>
      <c r="BG169" s="85"/>
      <c r="BH169" s="83"/>
      <c r="BI169" s="85"/>
      <c r="BJ169" s="83"/>
      <c r="BK169" s="83"/>
      <c r="BL169" s="83"/>
      <c r="BN169" s="83"/>
      <c r="BO169" s="83"/>
      <c r="BP169" s="85"/>
      <c r="BQ169" s="83"/>
      <c r="BR169" s="85"/>
      <c r="BS169" s="83"/>
      <c r="BT169" s="83"/>
      <c r="BU169" s="83"/>
      <c r="BW169" s="83"/>
      <c r="BX169" s="83"/>
      <c r="BY169" s="85"/>
      <c r="BZ169" s="83"/>
      <c r="CA169" s="85"/>
      <c r="CB169" s="83"/>
      <c r="CC169" s="83"/>
      <c r="CD169" s="83"/>
      <c r="CF169" s="83"/>
      <c r="CG169" s="83"/>
      <c r="CH169" s="85"/>
      <c r="CI169" s="83"/>
      <c r="CJ169" s="85"/>
      <c r="CK169" s="83"/>
      <c r="CL169" s="83"/>
      <c r="CM169" s="83"/>
      <c r="CO169" s="83"/>
      <c r="CP169" s="83"/>
      <c r="CQ169" s="85"/>
      <c r="CR169" s="83"/>
      <c r="CS169" s="85"/>
      <c r="CT169" s="83"/>
      <c r="CU169" s="83"/>
      <c r="CV169" s="83"/>
      <c r="CX169" s="83"/>
      <c r="CY169" s="83"/>
      <c r="CZ169" s="85"/>
      <c r="DA169" s="83"/>
      <c r="DB169" s="85"/>
      <c r="DC169" s="83"/>
      <c r="DD169" s="83"/>
      <c r="DE169" s="83"/>
    </row>
    <row r="170" spans="3:109" s="93" customFormat="1" ht="17.100000000000001" hidden="1" customHeight="1" x14ac:dyDescent="0.25">
      <c r="D170" s="83"/>
      <c r="J170" s="89"/>
      <c r="L170" s="83"/>
      <c r="M170" s="83"/>
      <c r="N170" s="85"/>
      <c r="O170" s="83"/>
      <c r="P170" s="85"/>
      <c r="Q170" s="83"/>
      <c r="R170" s="83"/>
      <c r="S170" s="83"/>
      <c r="U170" s="83"/>
      <c r="V170" s="83"/>
      <c r="W170" s="85"/>
      <c r="X170" s="83"/>
      <c r="Y170" s="85"/>
      <c r="Z170" s="83"/>
      <c r="AA170" s="83"/>
      <c r="AB170" s="83"/>
      <c r="AD170" s="83"/>
      <c r="AE170" s="83"/>
      <c r="AF170" s="85"/>
      <c r="AG170" s="83"/>
      <c r="AH170" s="85"/>
      <c r="AI170" s="83"/>
      <c r="AJ170" s="83"/>
      <c r="AK170" s="83"/>
      <c r="AM170" s="83"/>
      <c r="AN170" s="83"/>
      <c r="AO170" s="85"/>
      <c r="AP170" s="83"/>
      <c r="AQ170" s="85"/>
      <c r="AR170" s="83"/>
      <c r="AS170" s="83"/>
      <c r="AT170" s="83"/>
      <c r="AV170" s="83"/>
      <c r="AW170" s="83"/>
      <c r="AX170" s="85"/>
      <c r="AY170" s="83"/>
      <c r="AZ170" s="85"/>
      <c r="BA170" s="83"/>
      <c r="BB170" s="83"/>
      <c r="BC170" s="83"/>
      <c r="BE170" s="83"/>
      <c r="BF170" s="83"/>
      <c r="BG170" s="85"/>
      <c r="BH170" s="83"/>
      <c r="BI170" s="85"/>
      <c r="BJ170" s="83"/>
      <c r="BK170" s="83"/>
      <c r="BL170" s="83"/>
      <c r="BN170" s="83"/>
      <c r="BO170" s="83"/>
      <c r="BP170" s="85"/>
      <c r="BQ170" s="83"/>
      <c r="BR170" s="85"/>
      <c r="BS170" s="83"/>
      <c r="BT170" s="83"/>
      <c r="BU170" s="83"/>
      <c r="BW170" s="83"/>
      <c r="BX170" s="83"/>
      <c r="BY170" s="85"/>
      <c r="BZ170" s="83"/>
      <c r="CA170" s="85"/>
      <c r="CB170" s="83"/>
      <c r="CC170" s="83"/>
      <c r="CD170" s="83"/>
      <c r="CF170" s="83"/>
      <c r="CG170" s="83"/>
      <c r="CH170" s="85"/>
      <c r="CI170" s="83"/>
      <c r="CJ170" s="85"/>
      <c r="CK170" s="83"/>
      <c r="CL170" s="83"/>
      <c r="CM170" s="83"/>
      <c r="CO170" s="83"/>
      <c r="CP170" s="83"/>
      <c r="CQ170" s="85"/>
      <c r="CR170" s="83"/>
      <c r="CS170" s="85"/>
      <c r="CT170" s="83"/>
      <c r="CU170" s="83"/>
      <c r="CV170" s="83"/>
      <c r="CX170" s="83"/>
      <c r="CY170" s="83"/>
      <c r="CZ170" s="85"/>
      <c r="DA170" s="83"/>
      <c r="DB170" s="85"/>
      <c r="DC170" s="83"/>
      <c r="DD170" s="83"/>
      <c r="DE170" s="83"/>
    </row>
    <row r="171" spans="3:109" s="93" customFormat="1" ht="17.100000000000001" hidden="1" customHeight="1" x14ac:dyDescent="0.25">
      <c r="J171" s="89"/>
      <c r="L171" s="83"/>
      <c r="M171" s="83"/>
      <c r="N171" s="85"/>
      <c r="O171" s="83"/>
      <c r="P171" s="85"/>
      <c r="Q171" s="83"/>
      <c r="R171" s="83"/>
      <c r="S171" s="83"/>
      <c r="U171" s="83"/>
      <c r="V171" s="83"/>
      <c r="W171" s="85"/>
      <c r="X171" s="83"/>
      <c r="Y171" s="85"/>
      <c r="Z171" s="83"/>
      <c r="AA171" s="83"/>
      <c r="AB171" s="83"/>
      <c r="AD171" s="83"/>
      <c r="AE171" s="83"/>
      <c r="AF171" s="85"/>
      <c r="AG171" s="83"/>
      <c r="AH171" s="85"/>
      <c r="AI171" s="83"/>
      <c r="AJ171" s="83"/>
      <c r="AK171" s="83"/>
      <c r="AM171" s="83"/>
      <c r="AN171" s="83"/>
      <c r="AO171" s="85"/>
      <c r="AP171" s="83"/>
      <c r="AQ171" s="85"/>
      <c r="AR171" s="83"/>
      <c r="AS171" s="83"/>
      <c r="AT171" s="83"/>
      <c r="AV171" s="83"/>
      <c r="AW171" s="83"/>
      <c r="AX171" s="85"/>
      <c r="AY171" s="83"/>
      <c r="AZ171" s="85"/>
      <c r="BA171" s="83"/>
      <c r="BB171" s="83"/>
      <c r="BC171" s="83"/>
      <c r="BE171" s="83"/>
      <c r="BF171" s="83"/>
      <c r="BG171" s="85"/>
      <c r="BH171" s="83"/>
      <c r="BI171" s="85"/>
      <c r="BJ171" s="83"/>
      <c r="BK171" s="83"/>
      <c r="BL171" s="83"/>
      <c r="BN171" s="83"/>
      <c r="BO171" s="83"/>
      <c r="BP171" s="85"/>
      <c r="BQ171" s="83"/>
      <c r="BR171" s="85"/>
      <c r="BS171" s="83"/>
      <c r="BT171" s="83"/>
      <c r="BU171" s="83"/>
      <c r="BW171" s="83"/>
      <c r="BX171" s="83"/>
      <c r="BY171" s="85"/>
      <c r="BZ171" s="83"/>
      <c r="CA171" s="85"/>
      <c r="CB171" s="83"/>
      <c r="CC171" s="83"/>
      <c r="CD171" s="83"/>
      <c r="CF171" s="83"/>
      <c r="CG171" s="83"/>
      <c r="CH171" s="85"/>
      <c r="CI171" s="83"/>
      <c r="CJ171" s="85"/>
      <c r="CK171" s="83"/>
      <c r="CL171" s="83"/>
      <c r="CM171" s="83"/>
      <c r="CO171" s="83"/>
      <c r="CP171" s="83"/>
      <c r="CQ171" s="85"/>
      <c r="CR171" s="83"/>
      <c r="CS171" s="85"/>
      <c r="CT171" s="83"/>
      <c r="CU171" s="83"/>
      <c r="CV171" s="83"/>
      <c r="CX171" s="83"/>
      <c r="CY171" s="83"/>
      <c r="CZ171" s="85"/>
      <c r="DA171" s="83"/>
      <c r="DB171" s="85"/>
      <c r="DC171" s="83"/>
      <c r="DD171" s="83"/>
      <c r="DE171" s="83"/>
    </row>
    <row r="172" spans="3:109" s="93" customFormat="1" ht="17.100000000000001" hidden="1" customHeight="1" x14ac:dyDescent="0.25">
      <c r="J172" s="89"/>
      <c r="L172" s="83"/>
      <c r="M172" s="83"/>
      <c r="N172" s="85"/>
      <c r="O172" s="83"/>
      <c r="P172" s="85"/>
      <c r="Q172" s="83"/>
      <c r="R172" s="83"/>
      <c r="S172" s="83"/>
      <c r="U172" s="83"/>
      <c r="V172" s="83"/>
      <c r="W172" s="85"/>
      <c r="X172" s="83"/>
      <c r="Y172" s="85"/>
      <c r="Z172" s="83"/>
      <c r="AA172" s="83"/>
      <c r="AB172" s="83"/>
      <c r="AD172" s="83"/>
      <c r="AE172" s="83"/>
      <c r="AF172" s="85"/>
      <c r="AG172" s="83"/>
      <c r="AH172" s="85"/>
      <c r="AI172" s="83"/>
      <c r="AJ172" s="83"/>
      <c r="AK172" s="83"/>
      <c r="AM172" s="83"/>
      <c r="AN172" s="83"/>
      <c r="AO172" s="85"/>
      <c r="AP172" s="83"/>
      <c r="AQ172" s="85"/>
      <c r="AR172" s="83"/>
      <c r="AS172" s="83"/>
      <c r="AT172" s="83"/>
      <c r="AV172" s="83"/>
      <c r="AW172" s="83"/>
      <c r="AX172" s="85"/>
      <c r="AY172" s="83"/>
      <c r="AZ172" s="85"/>
      <c r="BA172" s="83"/>
      <c r="BB172" s="83"/>
      <c r="BC172" s="83"/>
      <c r="BE172" s="83"/>
      <c r="BF172" s="83"/>
      <c r="BG172" s="85"/>
      <c r="BH172" s="83"/>
      <c r="BI172" s="85"/>
      <c r="BJ172" s="83"/>
      <c r="BK172" s="83"/>
      <c r="BL172" s="83"/>
      <c r="BN172" s="83"/>
      <c r="BO172" s="83"/>
      <c r="BP172" s="85"/>
      <c r="BQ172" s="83"/>
      <c r="BR172" s="85"/>
      <c r="BS172" s="83"/>
      <c r="BT172" s="83"/>
      <c r="BU172" s="83"/>
      <c r="BW172" s="83"/>
      <c r="BX172" s="83"/>
      <c r="BY172" s="85"/>
      <c r="BZ172" s="83"/>
      <c r="CA172" s="85"/>
      <c r="CB172" s="83"/>
      <c r="CC172" s="83"/>
      <c r="CD172" s="83"/>
      <c r="CF172" s="83"/>
      <c r="CG172" s="83"/>
      <c r="CH172" s="85"/>
      <c r="CI172" s="83"/>
      <c r="CJ172" s="85"/>
      <c r="CK172" s="83"/>
      <c r="CL172" s="83"/>
      <c r="CM172" s="83"/>
      <c r="CO172" s="83"/>
      <c r="CP172" s="83"/>
      <c r="CQ172" s="85"/>
      <c r="CR172" s="83"/>
      <c r="CS172" s="85"/>
      <c r="CT172" s="83"/>
      <c r="CU172" s="83"/>
      <c r="CV172" s="83"/>
      <c r="CX172" s="83"/>
      <c r="CY172" s="83"/>
      <c r="CZ172" s="85"/>
      <c r="DA172" s="83"/>
      <c r="DB172" s="85"/>
      <c r="DC172" s="83"/>
      <c r="DD172" s="83"/>
      <c r="DE172" s="83"/>
    </row>
    <row r="173" spans="3:109" s="93" customFormat="1" ht="17.100000000000001" hidden="1" customHeight="1" x14ac:dyDescent="0.25">
      <c r="J173" s="89"/>
      <c r="L173" s="83"/>
      <c r="M173" s="83"/>
      <c r="N173" s="85"/>
      <c r="O173" s="83"/>
      <c r="P173" s="85"/>
      <c r="Q173" s="83"/>
      <c r="R173" s="83"/>
      <c r="S173" s="83"/>
      <c r="U173" s="83"/>
      <c r="V173" s="83"/>
      <c r="W173" s="85"/>
      <c r="X173" s="83"/>
      <c r="Y173" s="85"/>
      <c r="Z173" s="83"/>
      <c r="AA173" s="83"/>
      <c r="AB173" s="83"/>
      <c r="AD173" s="83"/>
      <c r="AE173" s="83"/>
      <c r="AF173" s="85"/>
      <c r="AG173" s="83"/>
      <c r="AH173" s="85"/>
      <c r="AI173" s="83"/>
      <c r="AJ173" s="83"/>
      <c r="AK173" s="83"/>
      <c r="AM173" s="83"/>
      <c r="AN173" s="83"/>
      <c r="AO173" s="85"/>
      <c r="AP173" s="83"/>
      <c r="AQ173" s="85"/>
      <c r="AR173" s="83"/>
      <c r="AS173" s="83"/>
      <c r="AT173" s="83"/>
      <c r="AV173" s="83"/>
      <c r="AW173" s="83"/>
      <c r="AX173" s="85"/>
      <c r="AY173" s="83"/>
      <c r="AZ173" s="85"/>
      <c r="BA173" s="83"/>
      <c r="BB173" s="83"/>
      <c r="BC173" s="83"/>
      <c r="BE173" s="83"/>
      <c r="BF173" s="83"/>
      <c r="BG173" s="85"/>
      <c r="BH173" s="83"/>
      <c r="BI173" s="85"/>
      <c r="BJ173" s="83"/>
      <c r="BK173" s="83"/>
      <c r="BL173" s="83"/>
      <c r="BN173" s="83"/>
      <c r="BO173" s="83"/>
      <c r="BP173" s="85"/>
      <c r="BQ173" s="83"/>
      <c r="BR173" s="85"/>
      <c r="BS173" s="83"/>
      <c r="BT173" s="83"/>
      <c r="BU173" s="83"/>
      <c r="BW173" s="83"/>
      <c r="BX173" s="83"/>
      <c r="BY173" s="85"/>
      <c r="BZ173" s="83"/>
      <c r="CA173" s="85"/>
      <c r="CB173" s="83"/>
      <c r="CC173" s="83"/>
      <c r="CD173" s="83"/>
      <c r="CF173" s="83"/>
      <c r="CG173" s="83"/>
      <c r="CH173" s="85"/>
      <c r="CI173" s="83"/>
      <c r="CJ173" s="85"/>
      <c r="CK173" s="83"/>
      <c r="CL173" s="83"/>
      <c r="CM173" s="83"/>
      <c r="CO173" s="83"/>
      <c r="CP173" s="83"/>
      <c r="CQ173" s="85"/>
      <c r="CR173" s="83"/>
      <c r="CS173" s="85"/>
      <c r="CT173" s="83"/>
      <c r="CU173" s="83"/>
      <c r="CV173" s="83"/>
      <c r="CX173" s="83"/>
      <c r="CY173" s="83"/>
      <c r="CZ173" s="85"/>
      <c r="DA173" s="83"/>
      <c r="DB173" s="85"/>
      <c r="DC173" s="83"/>
      <c r="DD173" s="83"/>
      <c r="DE173" s="83"/>
    </row>
    <row r="174" spans="3:109" s="93" customFormat="1" ht="17.100000000000001" hidden="1" customHeight="1" x14ac:dyDescent="0.25">
      <c r="J174" s="89"/>
      <c r="L174" s="83"/>
      <c r="M174" s="83"/>
      <c r="N174" s="85"/>
      <c r="O174" s="83"/>
      <c r="P174" s="85"/>
      <c r="Q174" s="83"/>
      <c r="R174" s="83"/>
      <c r="S174" s="83"/>
      <c r="U174" s="83"/>
      <c r="V174" s="83"/>
      <c r="W174" s="85"/>
      <c r="X174" s="83"/>
      <c r="Y174" s="85"/>
      <c r="Z174" s="83"/>
      <c r="AA174" s="83"/>
      <c r="AB174" s="83"/>
      <c r="AD174" s="83"/>
      <c r="AE174" s="83"/>
      <c r="AF174" s="85"/>
      <c r="AG174" s="83"/>
      <c r="AH174" s="85"/>
      <c r="AI174" s="83"/>
      <c r="AJ174" s="83"/>
      <c r="AK174" s="83"/>
      <c r="AM174" s="83"/>
      <c r="AN174" s="83"/>
      <c r="AO174" s="85"/>
      <c r="AP174" s="83"/>
      <c r="AQ174" s="85"/>
      <c r="AR174" s="83"/>
      <c r="AS174" s="83"/>
      <c r="AT174" s="83"/>
      <c r="AV174" s="83"/>
      <c r="AW174" s="83"/>
      <c r="AX174" s="85"/>
      <c r="AY174" s="83"/>
      <c r="AZ174" s="85"/>
      <c r="BA174" s="83"/>
      <c r="BB174" s="83"/>
      <c r="BC174" s="83"/>
      <c r="BE174" s="83"/>
      <c r="BF174" s="83"/>
      <c r="BG174" s="85"/>
      <c r="BH174" s="83"/>
      <c r="BI174" s="85"/>
      <c r="BJ174" s="83"/>
      <c r="BK174" s="83"/>
      <c r="BL174" s="83"/>
      <c r="BN174" s="83"/>
      <c r="BO174" s="83"/>
      <c r="BP174" s="85"/>
      <c r="BQ174" s="83"/>
      <c r="BR174" s="85"/>
      <c r="BS174" s="83"/>
      <c r="BT174" s="83"/>
      <c r="BU174" s="83"/>
      <c r="BW174" s="83"/>
      <c r="BX174" s="83"/>
      <c r="BY174" s="85"/>
      <c r="BZ174" s="83"/>
      <c r="CA174" s="85"/>
      <c r="CB174" s="83"/>
      <c r="CC174" s="83"/>
      <c r="CD174" s="83"/>
      <c r="CF174" s="83"/>
      <c r="CG174" s="83"/>
      <c r="CH174" s="85"/>
      <c r="CI174" s="83"/>
      <c r="CJ174" s="85"/>
      <c r="CK174" s="83"/>
      <c r="CL174" s="83"/>
      <c r="CM174" s="83"/>
      <c r="CO174" s="83"/>
      <c r="CP174" s="83"/>
      <c r="CQ174" s="85"/>
      <c r="CR174" s="83"/>
      <c r="CS174" s="85"/>
      <c r="CT174" s="83"/>
      <c r="CU174" s="83"/>
      <c r="CV174" s="83"/>
      <c r="CX174" s="83"/>
      <c r="CY174" s="83"/>
      <c r="CZ174" s="85"/>
      <c r="DA174" s="83"/>
      <c r="DB174" s="85"/>
      <c r="DC174" s="83"/>
      <c r="DD174" s="83"/>
      <c r="DE174" s="83"/>
    </row>
    <row r="175" spans="3:109" s="93" customFormat="1" ht="17.100000000000001" hidden="1" customHeight="1" x14ac:dyDescent="0.25">
      <c r="J175" s="89"/>
      <c r="L175" s="83"/>
      <c r="M175" s="83"/>
      <c r="N175" s="85"/>
      <c r="O175" s="83"/>
      <c r="P175" s="85"/>
      <c r="Q175" s="83"/>
      <c r="R175" s="83"/>
      <c r="S175" s="83"/>
      <c r="U175" s="83"/>
      <c r="V175" s="83"/>
      <c r="W175" s="85"/>
      <c r="X175" s="83"/>
      <c r="Y175" s="85"/>
      <c r="Z175" s="83"/>
      <c r="AA175" s="83"/>
      <c r="AB175" s="83"/>
      <c r="AD175" s="83"/>
      <c r="AE175" s="83"/>
      <c r="AF175" s="85"/>
      <c r="AG175" s="83"/>
      <c r="AH175" s="85"/>
      <c r="AI175" s="83"/>
      <c r="AJ175" s="83"/>
      <c r="AK175" s="83"/>
      <c r="AM175" s="83"/>
      <c r="AN175" s="83"/>
      <c r="AO175" s="85"/>
      <c r="AP175" s="83"/>
      <c r="AQ175" s="85"/>
      <c r="AR175" s="83"/>
      <c r="AS175" s="83"/>
      <c r="AT175" s="83"/>
      <c r="AV175" s="83"/>
      <c r="AW175" s="83"/>
      <c r="AX175" s="85"/>
      <c r="AY175" s="83"/>
      <c r="AZ175" s="85"/>
      <c r="BA175" s="83"/>
      <c r="BB175" s="83"/>
      <c r="BC175" s="83"/>
      <c r="BE175" s="83"/>
      <c r="BF175" s="83"/>
      <c r="BG175" s="85"/>
      <c r="BH175" s="83"/>
      <c r="BI175" s="85"/>
      <c r="BJ175" s="83"/>
      <c r="BK175" s="83"/>
      <c r="BL175" s="83"/>
      <c r="BN175" s="83"/>
      <c r="BO175" s="83"/>
      <c r="BP175" s="85"/>
      <c r="BQ175" s="83"/>
      <c r="BR175" s="85"/>
      <c r="BS175" s="83"/>
      <c r="BT175" s="83"/>
      <c r="BU175" s="83"/>
      <c r="BW175" s="83"/>
      <c r="BX175" s="83"/>
      <c r="BY175" s="85"/>
      <c r="BZ175" s="83"/>
      <c r="CA175" s="85"/>
      <c r="CB175" s="83"/>
      <c r="CC175" s="83"/>
      <c r="CD175" s="83"/>
      <c r="CF175" s="83"/>
      <c r="CG175" s="83"/>
      <c r="CH175" s="85"/>
      <c r="CI175" s="83"/>
      <c r="CJ175" s="85"/>
      <c r="CK175" s="83"/>
      <c r="CL175" s="83"/>
      <c r="CM175" s="83"/>
      <c r="CO175" s="83"/>
      <c r="CP175" s="83"/>
      <c r="CQ175" s="85"/>
      <c r="CR175" s="83"/>
      <c r="CS175" s="85"/>
      <c r="CT175" s="83"/>
      <c r="CU175" s="83"/>
      <c r="CV175" s="83"/>
      <c r="CX175" s="83"/>
      <c r="CY175" s="83"/>
      <c r="CZ175" s="85"/>
      <c r="DA175" s="83"/>
      <c r="DB175" s="85"/>
      <c r="DC175" s="83"/>
      <c r="DD175" s="83"/>
      <c r="DE175" s="83"/>
    </row>
    <row r="176" spans="3:109" s="93" customFormat="1" ht="17.100000000000001" hidden="1" customHeight="1" x14ac:dyDescent="0.25">
      <c r="J176" s="89"/>
      <c r="L176" s="83"/>
      <c r="M176" s="83"/>
      <c r="N176" s="85"/>
      <c r="O176" s="83"/>
      <c r="P176" s="85"/>
      <c r="Q176" s="83"/>
      <c r="R176" s="83"/>
      <c r="S176" s="83"/>
      <c r="U176" s="83"/>
      <c r="V176" s="83"/>
      <c r="W176" s="85"/>
      <c r="X176" s="83"/>
      <c r="Y176" s="85"/>
      <c r="Z176" s="83"/>
      <c r="AA176" s="83"/>
      <c r="AB176" s="83"/>
      <c r="AD176" s="83"/>
      <c r="AE176" s="83"/>
      <c r="AF176" s="85"/>
      <c r="AG176" s="83"/>
      <c r="AH176" s="85"/>
      <c r="AI176" s="83"/>
      <c r="AJ176" s="83"/>
      <c r="AK176" s="83"/>
      <c r="AM176" s="83"/>
      <c r="AN176" s="83"/>
      <c r="AO176" s="85"/>
      <c r="AP176" s="83"/>
      <c r="AQ176" s="85"/>
      <c r="AR176" s="83"/>
      <c r="AS176" s="83"/>
      <c r="AT176" s="83"/>
      <c r="AV176" s="83"/>
      <c r="AW176" s="83"/>
      <c r="AX176" s="85"/>
      <c r="AY176" s="83"/>
      <c r="AZ176" s="85"/>
      <c r="BA176" s="83"/>
      <c r="BB176" s="83"/>
      <c r="BC176" s="83"/>
      <c r="BE176" s="83"/>
      <c r="BF176" s="83"/>
      <c r="BG176" s="85"/>
      <c r="BH176" s="83"/>
      <c r="BI176" s="85"/>
      <c r="BJ176" s="83"/>
      <c r="BK176" s="83"/>
      <c r="BL176" s="83"/>
      <c r="BN176" s="83"/>
      <c r="BO176" s="83"/>
      <c r="BP176" s="85"/>
      <c r="BQ176" s="83"/>
      <c r="BR176" s="85"/>
      <c r="BS176" s="83"/>
      <c r="BT176" s="83"/>
      <c r="BU176" s="83"/>
      <c r="BW176" s="83"/>
      <c r="BX176" s="83"/>
      <c r="BY176" s="85"/>
      <c r="BZ176" s="83"/>
      <c r="CA176" s="85"/>
      <c r="CB176" s="83"/>
      <c r="CC176" s="83"/>
      <c r="CD176" s="83"/>
      <c r="CF176" s="83"/>
      <c r="CG176" s="83"/>
      <c r="CH176" s="85"/>
      <c r="CI176" s="83"/>
      <c r="CJ176" s="85"/>
      <c r="CK176" s="83"/>
      <c r="CL176" s="83"/>
      <c r="CM176" s="83"/>
      <c r="CO176" s="83"/>
      <c r="CP176" s="83"/>
      <c r="CQ176" s="85"/>
      <c r="CR176" s="83"/>
      <c r="CS176" s="85"/>
      <c r="CT176" s="83"/>
      <c r="CU176" s="83"/>
      <c r="CV176" s="83"/>
      <c r="CX176" s="83"/>
      <c r="CY176" s="83"/>
      <c r="CZ176" s="85"/>
      <c r="DA176" s="83"/>
      <c r="DB176" s="85"/>
      <c r="DC176" s="83"/>
      <c r="DD176" s="83"/>
      <c r="DE176" s="83"/>
    </row>
    <row r="177" spans="2:109" s="93" customFormat="1" ht="17.100000000000001" hidden="1" customHeight="1" x14ac:dyDescent="0.25">
      <c r="J177" s="89"/>
      <c r="L177" s="83"/>
      <c r="M177" s="83"/>
      <c r="N177" s="85"/>
      <c r="O177" s="83"/>
      <c r="P177" s="85"/>
      <c r="Q177" s="83"/>
      <c r="R177" s="83"/>
      <c r="S177" s="83"/>
      <c r="U177" s="83"/>
      <c r="V177" s="83"/>
      <c r="W177" s="85"/>
      <c r="X177" s="83"/>
      <c r="Y177" s="85"/>
      <c r="Z177" s="83"/>
      <c r="AA177" s="83"/>
      <c r="AB177" s="83"/>
      <c r="AD177" s="83"/>
      <c r="AE177" s="83"/>
      <c r="AF177" s="85"/>
      <c r="AG177" s="83"/>
      <c r="AH177" s="85"/>
      <c r="AI177" s="83"/>
      <c r="AJ177" s="83"/>
      <c r="AK177" s="83"/>
      <c r="AM177" s="83"/>
      <c r="AN177" s="83"/>
      <c r="AO177" s="85"/>
      <c r="AP177" s="83"/>
      <c r="AQ177" s="85"/>
      <c r="AR177" s="83"/>
      <c r="AS177" s="83"/>
      <c r="AT177" s="83"/>
      <c r="AV177" s="83"/>
      <c r="AW177" s="83"/>
      <c r="AX177" s="85"/>
      <c r="AY177" s="83"/>
      <c r="AZ177" s="85"/>
      <c r="BA177" s="83"/>
      <c r="BB177" s="83"/>
      <c r="BC177" s="83"/>
      <c r="BE177" s="83"/>
      <c r="BF177" s="83"/>
      <c r="BG177" s="85"/>
      <c r="BH177" s="83"/>
      <c r="BI177" s="85"/>
      <c r="BJ177" s="83"/>
      <c r="BK177" s="83"/>
      <c r="BL177" s="83"/>
      <c r="BN177" s="83"/>
      <c r="BO177" s="83"/>
      <c r="BP177" s="85"/>
      <c r="BQ177" s="83"/>
      <c r="BR177" s="85"/>
      <c r="BS177" s="83"/>
      <c r="BT177" s="83"/>
      <c r="BU177" s="83"/>
      <c r="BW177" s="83"/>
      <c r="BX177" s="83"/>
      <c r="BY177" s="85"/>
      <c r="BZ177" s="83"/>
      <c r="CA177" s="85"/>
      <c r="CB177" s="83"/>
      <c r="CC177" s="83"/>
      <c r="CD177" s="83"/>
      <c r="CF177" s="83"/>
      <c r="CG177" s="83"/>
      <c r="CH177" s="85"/>
      <c r="CI177" s="83"/>
      <c r="CJ177" s="85"/>
      <c r="CK177" s="83"/>
      <c r="CL177" s="83"/>
      <c r="CM177" s="83"/>
      <c r="CO177" s="83"/>
      <c r="CP177" s="83"/>
      <c r="CQ177" s="85"/>
      <c r="CR177" s="83"/>
      <c r="CS177" s="85"/>
      <c r="CT177" s="83"/>
      <c r="CU177" s="83"/>
      <c r="CV177" s="83"/>
      <c r="CX177" s="83"/>
      <c r="CY177" s="83"/>
      <c r="CZ177" s="85"/>
      <c r="DA177" s="83"/>
      <c r="DB177" s="85"/>
      <c r="DC177" s="83"/>
      <c r="DD177" s="83"/>
      <c r="DE177" s="83"/>
    </row>
    <row r="178" spans="2:109" s="93" customFormat="1" ht="17.100000000000001" hidden="1" customHeight="1" x14ac:dyDescent="0.25">
      <c r="J178" s="89"/>
      <c r="L178" s="83"/>
      <c r="M178" s="83"/>
      <c r="N178" s="85"/>
      <c r="O178" s="83"/>
      <c r="P178" s="85"/>
      <c r="Q178" s="83"/>
      <c r="R178" s="83"/>
      <c r="S178" s="83"/>
      <c r="U178" s="83"/>
      <c r="V178" s="83"/>
      <c r="W178" s="85"/>
      <c r="X178" s="83"/>
      <c r="Y178" s="85"/>
      <c r="Z178" s="83"/>
      <c r="AA178" s="83"/>
      <c r="AB178" s="83"/>
      <c r="AD178" s="83"/>
      <c r="AE178" s="83"/>
      <c r="AF178" s="85"/>
      <c r="AG178" s="83"/>
      <c r="AH178" s="85"/>
      <c r="AI178" s="83"/>
      <c r="AJ178" s="83"/>
      <c r="AK178" s="83"/>
      <c r="AM178" s="83"/>
      <c r="AN178" s="83"/>
      <c r="AO178" s="85"/>
      <c r="AP178" s="83"/>
      <c r="AQ178" s="85"/>
      <c r="AR178" s="83"/>
      <c r="AS178" s="83"/>
      <c r="AT178" s="83"/>
      <c r="AV178" s="83"/>
      <c r="AW178" s="83"/>
      <c r="AX178" s="85"/>
      <c r="AY178" s="83"/>
      <c r="AZ178" s="85"/>
      <c r="BA178" s="83"/>
      <c r="BB178" s="83"/>
      <c r="BC178" s="83"/>
      <c r="BE178" s="83"/>
      <c r="BF178" s="83"/>
      <c r="BG178" s="85"/>
      <c r="BH178" s="83"/>
      <c r="BI178" s="85"/>
      <c r="BJ178" s="83"/>
      <c r="BK178" s="83"/>
      <c r="BL178" s="83"/>
      <c r="BN178" s="83"/>
      <c r="BO178" s="83"/>
      <c r="BP178" s="85"/>
      <c r="BQ178" s="83"/>
      <c r="BR178" s="85"/>
      <c r="BS178" s="83"/>
      <c r="BT178" s="83"/>
      <c r="BU178" s="83"/>
      <c r="BW178" s="83"/>
      <c r="BX178" s="83"/>
      <c r="BY178" s="85"/>
      <c r="BZ178" s="83"/>
      <c r="CA178" s="85"/>
      <c r="CB178" s="83"/>
      <c r="CC178" s="83"/>
      <c r="CD178" s="83"/>
      <c r="CF178" s="83"/>
      <c r="CG178" s="83"/>
      <c r="CH178" s="85"/>
      <c r="CI178" s="83"/>
      <c r="CJ178" s="85"/>
      <c r="CK178" s="83"/>
      <c r="CL178" s="83"/>
      <c r="CM178" s="83"/>
      <c r="CO178" s="83"/>
      <c r="CP178" s="83"/>
      <c r="CQ178" s="85"/>
      <c r="CR178" s="83"/>
      <c r="CS178" s="85"/>
      <c r="CT178" s="83"/>
      <c r="CU178" s="83"/>
      <c r="CV178" s="83"/>
      <c r="CX178" s="83"/>
      <c r="CY178" s="83"/>
      <c r="CZ178" s="85"/>
      <c r="DA178" s="83"/>
      <c r="DB178" s="85"/>
      <c r="DC178" s="83"/>
      <c r="DD178" s="83"/>
      <c r="DE178" s="83"/>
    </row>
    <row r="179" spans="2:109" ht="17.100000000000001" hidden="1" customHeight="1" x14ac:dyDescent="0.25">
      <c r="B179" s="93"/>
      <c r="O179" s="83"/>
      <c r="Q179" s="83"/>
      <c r="X179" s="83"/>
      <c r="Z179" s="83"/>
      <c r="AG179" s="83"/>
      <c r="AI179" s="83"/>
      <c r="AP179" s="83"/>
      <c r="AR179" s="83"/>
      <c r="AY179" s="83"/>
      <c r="BA179" s="83"/>
      <c r="BH179" s="83"/>
      <c r="BJ179" s="83"/>
      <c r="BQ179" s="83"/>
      <c r="BS179" s="83"/>
      <c r="BZ179" s="83"/>
      <c r="CB179" s="83"/>
      <c r="CI179" s="83"/>
      <c r="CK179" s="83"/>
      <c r="CR179" s="83"/>
      <c r="CT179" s="83"/>
      <c r="DA179" s="83"/>
      <c r="DC179" s="83"/>
    </row>
    <row r="180" spans="2:109" ht="17.100000000000001" hidden="1" customHeight="1" x14ac:dyDescent="0.25">
      <c r="B180" s="93"/>
      <c r="O180" s="83"/>
      <c r="Q180" s="83"/>
      <c r="X180" s="83"/>
      <c r="Z180" s="83"/>
      <c r="AG180" s="83"/>
      <c r="AI180" s="83"/>
      <c r="AP180" s="83"/>
      <c r="AR180" s="83"/>
      <c r="AY180" s="83"/>
      <c r="BA180" s="83"/>
      <c r="BH180" s="83"/>
      <c r="BJ180" s="83"/>
      <c r="BQ180" s="83"/>
      <c r="BS180" s="83"/>
      <c r="BZ180" s="83"/>
      <c r="CB180" s="83"/>
      <c r="CI180" s="83"/>
      <c r="CK180" s="83"/>
      <c r="CR180" s="83"/>
      <c r="CT180" s="83"/>
      <c r="DA180" s="83"/>
      <c r="DC180" s="83"/>
    </row>
    <row r="181" spans="2:109" ht="17.100000000000001" hidden="1" customHeight="1" x14ac:dyDescent="0.25">
      <c r="B181" s="93"/>
      <c r="O181" s="83"/>
      <c r="Q181" s="83"/>
      <c r="X181" s="83"/>
      <c r="Z181" s="83"/>
      <c r="AG181" s="83"/>
      <c r="AI181" s="83"/>
      <c r="AP181" s="83"/>
      <c r="AR181" s="83"/>
      <c r="AY181" s="83"/>
      <c r="BA181" s="83"/>
      <c r="BH181" s="83"/>
      <c r="BJ181" s="83"/>
      <c r="BQ181" s="83"/>
      <c r="BS181" s="83"/>
      <c r="BZ181" s="83"/>
      <c r="CB181" s="83"/>
      <c r="CI181" s="83"/>
      <c r="CK181" s="83"/>
      <c r="CR181" s="83"/>
      <c r="CT181" s="83"/>
      <c r="DA181" s="83"/>
      <c r="DC181" s="83"/>
    </row>
    <row r="182" spans="2:109" ht="17.100000000000001" hidden="1" customHeight="1" x14ac:dyDescent="0.25">
      <c r="B182" s="93"/>
      <c r="O182" s="83"/>
      <c r="Q182" s="83"/>
      <c r="X182" s="83"/>
      <c r="Z182" s="83"/>
      <c r="AG182" s="83"/>
      <c r="AI182" s="83"/>
      <c r="AP182" s="83"/>
      <c r="AR182" s="83"/>
      <c r="AY182" s="83"/>
      <c r="BA182" s="83"/>
      <c r="BH182" s="83"/>
      <c r="BJ182" s="83"/>
      <c r="BQ182" s="83"/>
      <c r="BS182" s="83"/>
      <c r="BZ182" s="83"/>
      <c r="CB182" s="83"/>
      <c r="CI182" s="83"/>
      <c r="CK182" s="83"/>
      <c r="CR182" s="83"/>
      <c r="CT182" s="83"/>
      <c r="DA182" s="83"/>
      <c r="DC182" s="83"/>
    </row>
    <row r="183" spans="2:109" ht="17.100000000000001" hidden="1" customHeight="1" x14ac:dyDescent="0.25">
      <c r="B183" s="93"/>
      <c r="O183" s="83"/>
      <c r="Q183" s="83"/>
      <c r="X183" s="83"/>
      <c r="Z183" s="83"/>
      <c r="AG183" s="83"/>
      <c r="AI183" s="83"/>
      <c r="AP183" s="83"/>
      <c r="AR183" s="83"/>
      <c r="AY183" s="83"/>
      <c r="BA183" s="83"/>
      <c r="BH183" s="83"/>
      <c r="BJ183" s="83"/>
      <c r="BQ183" s="83"/>
      <c r="BS183" s="83"/>
      <c r="BZ183" s="83"/>
      <c r="CB183" s="83"/>
      <c r="CI183" s="83"/>
      <c r="CK183" s="83"/>
      <c r="CR183" s="83"/>
      <c r="CT183" s="83"/>
      <c r="DA183" s="83"/>
      <c r="DC183" s="83"/>
    </row>
    <row r="184" spans="2:109" ht="17.100000000000001" hidden="1" customHeight="1" x14ac:dyDescent="0.25">
      <c r="B184" s="93"/>
      <c r="O184" s="83"/>
      <c r="Q184" s="83"/>
      <c r="X184" s="83"/>
      <c r="Z184" s="83"/>
      <c r="AG184" s="83"/>
      <c r="AI184" s="83"/>
      <c r="AP184" s="83"/>
      <c r="AR184" s="83"/>
      <c r="AY184" s="83"/>
      <c r="BA184" s="83"/>
      <c r="BH184" s="83"/>
      <c r="BJ184" s="83"/>
      <c r="BQ184" s="83"/>
      <c r="BS184" s="83"/>
      <c r="BZ184" s="83"/>
      <c r="CB184" s="83"/>
      <c r="CI184" s="83"/>
      <c r="CK184" s="83"/>
      <c r="CR184" s="83"/>
      <c r="CT184" s="83"/>
      <c r="DA184" s="83"/>
      <c r="DC184" s="83"/>
    </row>
    <row r="185" spans="2:109" ht="17.100000000000001" hidden="1" customHeight="1" x14ac:dyDescent="0.25">
      <c r="B185" s="93"/>
      <c r="O185" s="83"/>
      <c r="Q185" s="83"/>
      <c r="X185" s="83"/>
      <c r="Z185" s="83"/>
      <c r="AG185" s="83"/>
      <c r="AI185" s="83"/>
      <c r="AP185" s="83"/>
      <c r="AR185" s="83"/>
      <c r="AY185" s="83"/>
      <c r="BA185" s="83"/>
      <c r="BH185" s="83"/>
      <c r="BJ185" s="83"/>
      <c r="BQ185" s="83"/>
      <c r="BS185" s="83"/>
      <c r="BZ185" s="83"/>
      <c r="CB185" s="83"/>
      <c r="CI185" s="83"/>
      <c r="CK185" s="83"/>
      <c r="CR185" s="83"/>
      <c r="CT185" s="83"/>
      <c r="DA185" s="83"/>
      <c r="DC185" s="83"/>
    </row>
    <row r="186" spans="2:109" ht="17.100000000000001" hidden="1" customHeight="1" x14ac:dyDescent="0.25">
      <c r="B186" s="93"/>
      <c r="O186" s="83"/>
      <c r="Q186" s="83"/>
      <c r="X186" s="83"/>
      <c r="Z186" s="83"/>
      <c r="AG186" s="83"/>
      <c r="AI186" s="83"/>
      <c r="AP186" s="83"/>
      <c r="AR186" s="83"/>
      <c r="AY186" s="83"/>
      <c r="BA186" s="83"/>
      <c r="BH186" s="83"/>
      <c r="BJ186" s="83"/>
      <c r="BQ186" s="83"/>
      <c r="BS186" s="83"/>
      <c r="BZ186" s="83"/>
      <c r="CB186" s="83"/>
      <c r="CI186" s="83"/>
      <c r="CK186" s="83"/>
      <c r="CR186" s="83"/>
      <c r="CT186" s="83"/>
      <c r="DA186" s="83"/>
      <c r="DC186" s="83"/>
    </row>
    <row r="187" spans="2:109" ht="17.100000000000001" hidden="1" customHeight="1" x14ac:dyDescent="0.25">
      <c r="B187" s="93"/>
      <c r="O187" s="83"/>
      <c r="Q187" s="83"/>
      <c r="X187" s="83"/>
      <c r="Z187" s="83"/>
      <c r="AG187" s="83"/>
      <c r="AI187" s="83"/>
      <c r="AP187" s="83"/>
      <c r="AR187" s="83"/>
      <c r="AY187" s="83"/>
      <c r="BA187" s="83"/>
      <c r="BH187" s="83"/>
      <c r="BJ187" s="83"/>
      <c r="BQ187" s="83"/>
      <c r="BS187" s="83"/>
      <c r="BZ187" s="83"/>
      <c r="CB187" s="83"/>
      <c r="CI187" s="83"/>
      <c r="CK187" s="83"/>
      <c r="CR187" s="83"/>
      <c r="CT187" s="83"/>
      <c r="DA187" s="83"/>
      <c r="DC187" s="83"/>
    </row>
    <row r="188" spans="2:109" ht="17.100000000000001" hidden="1" customHeight="1" x14ac:dyDescent="0.25">
      <c r="B188" s="93"/>
      <c r="O188" s="83"/>
      <c r="Q188" s="83"/>
      <c r="X188" s="83"/>
      <c r="Z188" s="83"/>
      <c r="AG188" s="83"/>
      <c r="AI188" s="83"/>
      <c r="AP188" s="83"/>
      <c r="AR188" s="83"/>
      <c r="AY188" s="83"/>
      <c r="BA188" s="83"/>
      <c r="BH188" s="83"/>
      <c r="BJ188" s="83"/>
      <c r="BQ188" s="83"/>
      <c r="BS188" s="83"/>
      <c r="BZ188" s="83"/>
      <c r="CB188" s="83"/>
      <c r="CI188" s="83"/>
      <c r="CK188" s="83"/>
      <c r="CR188" s="83"/>
      <c r="CT188" s="83"/>
      <c r="DA188" s="83"/>
      <c r="DC188" s="83"/>
    </row>
    <row r="189" spans="2:109" ht="17.100000000000001" hidden="1" customHeight="1" x14ac:dyDescent="0.25">
      <c r="B189" s="93"/>
      <c r="O189" s="83"/>
      <c r="Q189" s="83"/>
      <c r="X189" s="83"/>
      <c r="Z189" s="83"/>
      <c r="AG189" s="83"/>
      <c r="AI189" s="83"/>
      <c r="AP189" s="83"/>
      <c r="AR189" s="83"/>
      <c r="AY189" s="83"/>
      <c r="BA189" s="83"/>
      <c r="BH189" s="83"/>
      <c r="BJ189" s="83"/>
      <c r="BQ189" s="83"/>
      <c r="BS189" s="83"/>
      <c r="BZ189" s="83"/>
      <c r="CB189" s="83"/>
      <c r="CI189" s="83"/>
      <c r="CK189" s="83"/>
      <c r="CR189" s="83"/>
      <c r="CT189" s="83"/>
      <c r="DA189" s="83"/>
      <c r="DC189" s="83"/>
    </row>
    <row r="190" spans="2:109" ht="17.100000000000001" hidden="1" customHeight="1" x14ac:dyDescent="0.25">
      <c r="B190" s="93"/>
      <c r="O190" s="83"/>
      <c r="Q190" s="83"/>
      <c r="X190" s="83"/>
      <c r="Z190" s="83"/>
      <c r="AG190" s="83"/>
      <c r="AI190" s="83"/>
      <c r="AP190" s="83"/>
      <c r="AR190" s="83"/>
      <c r="AY190" s="83"/>
      <c r="BA190" s="83"/>
      <c r="BH190" s="83"/>
      <c r="BJ190" s="83"/>
      <c r="BQ190" s="83"/>
      <c r="BS190" s="83"/>
      <c r="BZ190" s="83"/>
      <c r="CB190" s="83"/>
      <c r="CI190" s="83"/>
      <c r="CK190" s="83"/>
      <c r="CR190" s="83"/>
      <c r="CT190" s="83"/>
      <c r="DA190" s="83"/>
      <c r="DC190" s="83"/>
    </row>
    <row r="191" spans="2:109" ht="17.100000000000001" hidden="1" customHeight="1" x14ac:dyDescent="0.25">
      <c r="B191" s="93"/>
      <c r="O191" s="83"/>
      <c r="Q191" s="83"/>
      <c r="X191" s="83"/>
      <c r="Z191" s="83"/>
      <c r="AG191" s="83"/>
      <c r="AI191" s="83"/>
      <c r="AP191" s="83"/>
      <c r="AR191" s="83"/>
      <c r="AY191" s="83"/>
      <c r="BA191" s="83"/>
      <c r="BH191" s="83"/>
      <c r="BJ191" s="83"/>
      <c r="BQ191" s="83"/>
      <c r="BS191" s="83"/>
      <c r="BZ191" s="83"/>
      <c r="CB191" s="83"/>
      <c r="CI191" s="83"/>
      <c r="CK191" s="83"/>
      <c r="CR191" s="83"/>
      <c r="CT191" s="83"/>
      <c r="DA191" s="83"/>
      <c r="DC191" s="83"/>
    </row>
    <row r="192" spans="2:109" ht="17.100000000000001" hidden="1" customHeight="1" x14ac:dyDescent="0.25">
      <c r="B192" s="93"/>
      <c r="O192" s="83"/>
      <c r="Q192" s="83"/>
      <c r="X192" s="83"/>
      <c r="Z192" s="83"/>
      <c r="AG192" s="83"/>
      <c r="AI192" s="83"/>
      <c r="AP192" s="83"/>
      <c r="AR192" s="83"/>
      <c r="AY192" s="83"/>
      <c r="BA192" s="83"/>
      <c r="BH192" s="83"/>
      <c r="BJ192" s="83"/>
      <c r="BQ192" s="83"/>
      <c r="BS192" s="83"/>
      <c r="BZ192" s="83"/>
      <c r="CB192" s="83"/>
      <c r="CI192" s="83"/>
      <c r="CK192" s="83"/>
      <c r="CR192" s="83"/>
      <c r="CT192" s="83"/>
      <c r="DA192" s="83"/>
      <c r="DC192" s="83"/>
    </row>
    <row r="193" spans="2:107" ht="17.100000000000001" hidden="1" customHeight="1" x14ac:dyDescent="0.25">
      <c r="B193" s="93"/>
      <c r="O193" s="83"/>
      <c r="Q193" s="83"/>
      <c r="X193" s="83"/>
      <c r="Z193" s="83"/>
      <c r="AG193" s="83"/>
      <c r="AI193" s="83"/>
      <c r="AP193" s="83"/>
      <c r="AR193" s="83"/>
      <c r="AY193" s="83"/>
      <c r="BA193" s="83"/>
      <c r="BH193" s="83"/>
      <c r="BJ193" s="83"/>
      <c r="BQ193" s="83"/>
      <c r="BS193" s="83"/>
      <c r="BZ193" s="83"/>
      <c r="CB193" s="83"/>
      <c r="CI193" s="83"/>
      <c r="CK193" s="83"/>
      <c r="CR193" s="83"/>
      <c r="CT193" s="83"/>
      <c r="DA193" s="83"/>
      <c r="DC193" s="83"/>
    </row>
    <row r="194" spans="2:107" ht="17.100000000000001" hidden="1" customHeight="1" x14ac:dyDescent="0.25">
      <c r="B194" s="93"/>
      <c r="O194" s="83"/>
      <c r="Q194" s="83"/>
      <c r="X194" s="83"/>
      <c r="Z194" s="83"/>
      <c r="AG194" s="83"/>
      <c r="AI194" s="83"/>
      <c r="AP194" s="83"/>
      <c r="AR194" s="83"/>
      <c r="AY194" s="83"/>
      <c r="BA194" s="83"/>
      <c r="BH194" s="83"/>
      <c r="BJ194" s="83"/>
      <c r="BQ194" s="83"/>
      <c r="BS194" s="83"/>
      <c r="BZ194" s="83"/>
      <c r="CB194" s="83"/>
      <c r="CI194" s="83"/>
      <c r="CK194" s="83"/>
      <c r="CR194" s="83"/>
      <c r="CT194" s="83"/>
      <c r="DA194" s="83"/>
      <c r="DC194" s="83"/>
    </row>
    <row r="195" spans="2:107" ht="17.100000000000001" hidden="1" customHeight="1" x14ac:dyDescent="0.25">
      <c r="B195" s="93"/>
      <c r="O195" s="83"/>
      <c r="Q195" s="83"/>
      <c r="X195" s="83"/>
      <c r="Z195" s="83"/>
      <c r="AG195" s="83"/>
      <c r="AI195" s="83"/>
      <c r="AP195" s="83"/>
      <c r="AR195" s="83"/>
      <c r="AY195" s="83"/>
      <c r="BA195" s="83"/>
      <c r="BH195" s="83"/>
      <c r="BJ195" s="83"/>
      <c r="BQ195" s="83"/>
      <c r="BS195" s="83"/>
      <c r="BZ195" s="83"/>
      <c r="CB195" s="83"/>
      <c r="CI195" s="83"/>
      <c r="CK195" s="83"/>
      <c r="CR195" s="83"/>
      <c r="CT195" s="83"/>
      <c r="DA195" s="83"/>
      <c r="DC195" s="83"/>
    </row>
    <row r="196" spans="2:107" ht="17.100000000000001" hidden="1" customHeight="1" x14ac:dyDescent="0.25">
      <c r="B196" s="93"/>
      <c r="O196" s="83"/>
      <c r="Q196" s="83"/>
      <c r="X196" s="83"/>
      <c r="Z196" s="83"/>
      <c r="AG196" s="83"/>
      <c r="AI196" s="83"/>
      <c r="AP196" s="83"/>
      <c r="AR196" s="83"/>
      <c r="AY196" s="83"/>
      <c r="BA196" s="83"/>
      <c r="BH196" s="83"/>
      <c r="BJ196" s="83"/>
      <c r="BQ196" s="83"/>
      <c r="BS196" s="83"/>
      <c r="BZ196" s="83"/>
      <c r="CB196" s="83"/>
      <c r="CI196" s="83"/>
      <c r="CK196" s="83"/>
      <c r="CR196" s="83"/>
      <c r="CT196" s="83"/>
      <c r="DA196" s="83"/>
      <c r="DC196" s="83"/>
    </row>
    <row r="197" spans="2:107" ht="17.100000000000001" hidden="1" customHeight="1" x14ac:dyDescent="0.25">
      <c r="B197" s="93"/>
      <c r="O197" s="83"/>
      <c r="Q197" s="83"/>
      <c r="X197" s="83"/>
      <c r="Z197" s="83"/>
      <c r="AG197" s="83"/>
      <c r="AI197" s="83"/>
      <c r="AP197" s="83"/>
      <c r="AR197" s="83"/>
      <c r="AY197" s="83"/>
      <c r="BA197" s="83"/>
      <c r="BH197" s="83"/>
      <c r="BJ197" s="83"/>
      <c r="BQ197" s="83"/>
      <c r="BS197" s="83"/>
      <c r="BZ197" s="83"/>
      <c r="CB197" s="83"/>
      <c r="CI197" s="83"/>
      <c r="CK197" s="83"/>
      <c r="CR197" s="83"/>
      <c r="CT197" s="83"/>
      <c r="DA197" s="83"/>
      <c r="DC197" s="83"/>
    </row>
    <row r="198" spans="2:107" ht="17.100000000000001" hidden="1" customHeight="1" x14ac:dyDescent="0.25">
      <c r="B198" s="93"/>
      <c r="O198" s="83"/>
      <c r="Q198" s="83"/>
      <c r="X198" s="83"/>
      <c r="Z198" s="83"/>
      <c r="AG198" s="83"/>
      <c r="AI198" s="83"/>
      <c r="AP198" s="83"/>
      <c r="AR198" s="83"/>
      <c r="AY198" s="83"/>
      <c r="BA198" s="83"/>
      <c r="BH198" s="83"/>
      <c r="BJ198" s="83"/>
      <c r="BQ198" s="83"/>
      <c r="BS198" s="83"/>
      <c r="BZ198" s="83"/>
      <c r="CB198" s="83"/>
      <c r="CI198" s="83"/>
      <c r="CK198" s="83"/>
      <c r="CR198" s="83"/>
      <c r="CT198" s="83"/>
      <c r="DA198" s="83"/>
      <c r="DC198" s="83"/>
    </row>
    <row r="199" spans="2:107" ht="17.100000000000001" hidden="1" customHeight="1" x14ac:dyDescent="0.25">
      <c r="B199" s="93"/>
      <c r="O199" s="83"/>
      <c r="Q199" s="83"/>
      <c r="X199" s="83"/>
      <c r="Z199" s="83"/>
      <c r="AG199" s="83"/>
      <c r="AI199" s="83"/>
      <c r="AP199" s="83"/>
      <c r="AR199" s="83"/>
      <c r="AY199" s="83"/>
      <c r="BA199" s="83"/>
      <c r="BH199" s="83"/>
      <c r="BJ199" s="83"/>
      <c r="BQ199" s="83"/>
      <c r="BS199" s="83"/>
      <c r="BZ199" s="83"/>
      <c r="CB199" s="83"/>
      <c r="CI199" s="83"/>
      <c r="CK199" s="83"/>
      <c r="CR199" s="83"/>
      <c r="CT199" s="83"/>
      <c r="DA199" s="83"/>
      <c r="DC199" s="83"/>
    </row>
    <row r="200" spans="2:107" ht="17.100000000000001" hidden="1" customHeight="1" x14ac:dyDescent="0.25">
      <c r="B200" s="93"/>
      <c r="O200" s="83"/>
      <c r="Q200" s="83"/>
      <c r="X200" s="83"/>
      <c r="Z200" s="83"/>
      <c r="AG200" s="83"/>
      <c r="AI200" s="83"/>
      <c r="AP200" s="83"/>
      <c r="AR200" s="83"/>
      <c r="AY200" s="83"/>
      <c r="BA200" s="83"/>
      <c r="BH200" s="83"/>
      <c r="BJ200" s="83"/>
      <c r="BQ200" s="83"/>
      <c r="BS200" s="83"/>
      <c r="BZ200" s="83"/>
      <c r="CB200" s="83"/>
      <c r="CI200" s="83"/>
      <c r="CK200" s="83"/>
      <c r="CR200" s="83"/>
      <c r="CT200" s="83"/>
      <c r="DA200" s="83"/>
      <c r="DC200" s="83"/>
    </row>
    <row r="201" spans="2:107" ht="17.100000000000001" hidden="1" customHeight="1" x14ac:dyDescent="0.25">
      <c r="O201" s="83"/>
      <c r="Q201" s="83"/>
      <c r="X201" s="83"/>
      <c r="Z201" s="83"/>
      <c r="AG201" s="83"/>
      <c r="AI201" s="83"/>
      <c r="AP201" s="83"/>
      <c r="AR201" s="83"/>
      <c r="AY201" s="83"/>
      <c r="BA201" s="83"/>
      <c r="BH201" s="83"/>
      <c r="BJ201" s="83"/>
      <c r="BQ201" s="83"/>
      <c r="BS201" s="83"/>
      <c r="BZ201" s="83"/>
      <c r="CB201" s="83"/>
      <c r="CI201" s="83"/>
      <c r="CK201" s="83"/>
      <c r="CR201" s="83"/>
      <c r="CT201" s="83"/>
      <c r="DA201" s="83"/>
      <c r="DC201" s="83"/>
    </row>
    <row r="202" spans="2:107" ht="17.100000000000001" hidden="1" customHeight="1" x14ac:dyDescent="0.25">
      <c r="O202" s="83"/>
      <c r="Q202" s="83"/>
      <c r="X202" s="83"/>
      <c r="Z202" s="83"/>
      <c r="AG202" s="83"/>
      <c r="AI202" s="83"/>
      <c r="AP202" s="83"/>
      <c r="AR202" s="83"/>
      <c r="AY202" s="83"/>
      <c r="BA202" s="83"/>
      <c r="BH202" s="83"/>
      <c r="BJ202" s="83"/>
      <c r="BQ202" s="83"/>
      <c r="BS202" s="83"/>
      <c r="BZ202" s="83"/>
      <c r="CB202" s="83"/>
      <c r="CI202" s="83"/>
      <c r="CK202" s="83"/>
      <c r="CR202" s="83"/>
      <c r="CT202" s="83"/>
      <c r="DA202" s="83"/>
      <c r="DC202" s="83"/>
    </row>
    <row r="203" spans="2:107" ht="17.100000000000001" hidden="1" customHeight="1" x14ac:dyDescent="0.25">
      <c r="O203" s="83"/>
      <c r="Q203" s="83"/>
      <c r="X203" s="83"/>
      <c r="Z203" s="83"/>
      <c r="AG203" s="83"/>
      <c r="AI203" s="83"/>
      <c r="AP203" s="83"/>
      <c r="AR203" s="83"/>
      <c r="AY203" s="83"/>
      <c r="BA203" s="83"/>
      <c r="BH203" s="83"/>
      <c r="BJ203" s="83"/>
      <c r="BQ203" s="83"/>
      <c r="BS203" s="83"/>
      <c r="BZ203" s="83"/>
      <c r="CB203" s="83"/>
      <c r="CI203" s="83"/>
      <c r="CK203" s="83"/>
      <c r="CR203" s="83"/>
      <c r="CT203" s="83"/>
      <c r="DA203" s="83"/>
      <c r="DC203" s="83"/>
    </row>
    <row r="204" spans="2:107" ht="17.100000000000001" hidden="1" customHeight="1" x14ac:dyDescent="0.25">
      <c r="O204" s="83"/>
      <c r="Q204" s="83"/>
      <c r="X204" s="83"/>
      <c r="Z204" s="83"/>
      <c r="AG204" s="83"/>
      <c r="AI204" s="83"/>
      <c r="AP204" s="83"/>
      <c r="AR204" s="83"/>
      <c r="AY204" s="83"/>
      <c r="BA204" s="83"/>
      <c r="BH204" s="83"/>
      <c r="BJ204" s="83"/>
      <c r="BQ204" s="83"/>
      <c r="BS204" s="83"/>
      <c r="BZ204" s="83"/>
      <c r="CB204" s="83"/>
      <c r="CI204" s="83"/>
      <c r="CK204" s="83"/>
      <c r="CR204" s="83"/>
      <c r="CT204" s="83"/>
      <c r="DA204" s="83"/>
      <c r="DC204" s="83"/>
    </row>
    <row r="205" spans="2:107" ht="17.100000000000001" hidden="1" customHeight="1" x14ac:dyDescent="0.25">
      <c r="O205" s="83"/>
      <c r="Q205" s="83"/>
      <c r="X205" s="83"/>
      <c r="Z205" s="83"/>
      <c r="AG205" s="83"/>
      <c r="AI205" s="83"/>
      <c r="AP205" s="83"/>
      <c r="AR205" s="83"/>
      <c r="AY205" s="83"/>
      <c r="BA205" s="83"/>
      <c r="BH205" s="83"/>
      <c r="BJ205" s="83"/>
      <c r="BQ205" s="83"/>
      <c r="BS205" s="83"/>
      <c r="BZ205" s="83"/>
      <c r="CB205" s="83"/>
      <c r="CI205" s="83"/>
      <c r="CK205" s="83"/>
      <c r="CR205" s="83"/>
      <c r="CT205" s="83"/>
      <c r="DA205" s="83"/>
      <c r="DC205" s="83"/>
    </row>
    <row r="206" spans="2:107" ht="17.100000000000001" hidden="1" customHeight="1" x14ac:dyDescent="0.25">
      <c r="O206" s="83"/>
      <c r="Q206" s="83"/>
      <c r="X206" s="83"/>
      <c r="Z206" s="83"/>
      <c r="AG206" s="83"/>
      <c r="AI206" s="83"/>
      <c r="AP206" s="83"/>
      <c r="AR206" s="83"/>
      <c r="AY206" s="83"/>
      <c r="BA206" s="83"/>
      <c r="BH206" s="83"/>
      <c r="BJ206" s="83"/>
      <c r="BQ206" s="83"/>
      <c r="BS206" s="83"/>
      <c r="BZ206" s="83"/>
      <c r="CB206" s="83"/>
      <c r="CI206" s="83"/>
      <c r="CK206" s="83"/>
      <c r="CR206" s="83"/>
      <c r="CT206" s="83"/>
      <c r="DA206" s="83"/>
      <c r="DC206" s="83"/>
    </row>
    <row r="207" spans="2:107" ht="17.100000000000001" hidden="1" customHeight="1" x14ac:dyDescent="0.25">
      <c r="O207" s="83"/>
      <c r="Q207" s="83"/>
      <c r="X207" s="83"/>
      <c r="Z207" s="83"/>
      <c r="AG207" s="83"/>
      <c r="AI207" s="83"/>
      <c r="AP207" s="83"/>
      <c r="AR207" s="83"/>
      <c r="AY207" s="83"/>
      <c r="BA207" s="83"/>
      <c r="BH207" s="83"/>
      <c r="BJ207" s="83"/>
      <c r="BQ207" s="83"/>
      <c r="BS207" s="83"/>
      <c r="BZ207" s="83"/>
      <c r="CB207" s="83"/>
      <c r="CI207" s="83"/>
      <c r="CK207" s="83"/>
      <c r="CR207" s="83"/>
      <c r="CT207" s="83"/>
      <c r="DA207" s="83"/>
      <c r="DC207" s="83"/>
    </row>
    <row r="208" spans="2:107" ht="17.100000000000001" hidden="1" customHeight="1" x14ac:dyDescent="0.25">
      <c r="O208" s="83"/>
      <c r="Q208" s="83"/>
      <c r="X208" s="83"/>
      <c r="Z208" s="83"/>
      <c r="AG208" s="83"/>
      <c r="AI208" s="83"/>
      <c r="AP208" s="83"/>
      <c r="AR208" s="83"/>
      <c r="AY208" s="83"/>
      <c r="BA208" s="83"/>
      <c r="BH208" s="83"/>
      <c r="BJ208" s="83"/>
      <c r="BQ208" s="83"/>
      <c r="BS208" s="83"/>
      <c r="BZ208" s="83"/>
      <c r="CB208" s="83"/>
      <c r="CI208" s="83"/>
      <c r="CK208" s="83"/>
      <c r="CR208" s="83"/>
      <c r="CT208" s="83"/>
      <c r="DA208" s="83"/>
      <c r="DC208" s="83"/>
    </row>
    <row r="209" spans="4:107" ht="17.100000000000001" hidden="1" customHeight="1" x14ac:dyDescent="0.25">
      <c r="O209" s="83"/>
      <c r="Q209" s="83"/>
      <c r="X209" s="83"/>
      <c r="Z209" s="83"/>
      <c r="AG209" s="83"/>
      <c r="AI209" s="83"/>
      <c r="AP209" s="83"/>
      <c r="AR209" s="83"/>
      <c r="AY209" s="83"/>
      <c r="BA209" s="83"/>
      <c r="BH209" s="83"/>
      <c r="BJ209" s="83"/>
      <c r="BQ209" s="83"/>
      <c r="BS209" s="83"/>
      <c r="BZ209" s="83"/>
      <c r="CB209" s="83"/>
      <c r="CI209" s="83"/>
      <c r="CK209" s="83"/>
      <c r="CR209" s="83"/>
      <c r="CT209" s="83"/>
      <c r="DA209" s="83"/>
      <c r="DC209" s="83"/>
    </row>
    <row r="210" spans="4:107" ht="17.100000000000001" hidden="1" customHeight="1" x14ac:dyDescent="0.25">
      <c r="O210" s="83"/>
      <c r="Q210" s="83"/>
      <c r="X210" s="83"/>
      <c r="Z210" s="83"/>
      <c r="AG210" s="83"/>
      <c r="AI210" s="83"/>
      <c r="AP210" s="83"/>
      <c r="AR210" s="83"/>
      <c r="AY210" s="83"/>
      <c r="BA210" s="83"/>
      <c r="BH210" s="83"/>
      <c r="BJ210" s="83"/>
      <c r="BQ210" s="83"/>
      <c r="BS210" s="83"/>
      <c r="BZ210" s="83"/>
      <c r="CB210" s="83"/>
      <c r="CI210" s="83"/>
      <c r="CK210" s="83"/>
      <c r="CR210" s="83"/>
      <c r="CT210" s="83"/>
      <c r="DA210" s="83"/>
      <c r="DC210" s="83"/>
    </row>
    <row r="211" spans="4:107" ht="17.100000000000001" hidden="1" customHeight="1" x14ac:dyDescent="0.25">
      <c r="O211" s="83"/>
      <c r="Q211" s="83"/>
      <c r="X211" s="83"/>
      <c r="Z211" s="83"/>
      <c r="AG211" s="83"/>
      <c r="AI211" s="83"/>
      <c r="AP211" s="83"/>
      <c r="AR211" s="83"/>
      <c r="AY211" s="83"/>
      <c r="BA211" s="83"/>
      <c r="BH211" s="83"/>
      <c r="BJ211" s="83"/>
      <c r="BQ211" s="83"/>
      <c r="BS211" s="83"/>
      <c r="BZ211" s="83"/>
      <c r="CB211" s="83"/>
      <c r="CI211" s="83"/>
      <c r="CK211" s="83"/>
      <c r="CR211" s="83"/>
      <c r="CT211" s="83"/>
      <c r="DA211" s="83"/>
      <c r="DC211" s="83"/>
    </row>
    <row r="212" spans="4:107" ht="17.100000000000001" hidden="1" customHeight="1" x14ac:dyDescent="0.25">
      <c r="D212" s="83"/>
      <c r="O212" s="83"/>
      <c r="Q212" s="83"/>
      <c r="X212" s="83"/>
      <c r="Z212" s="83"/>
      <c r="AG212" s="83"/>
      <c r="AI212" s="83"/>
      <c r="AP212" s="83"/>
      <c r="AR212" s="83"/>
      <c r="AY212" s="83"/>
      <c r="BA212" s="83"/>
      <c r="BH212" s="83"/>
      <c r="BJ212" s="83"/>
      <c r="BQ212" s="83"/>
      <c r="BS212" s="83"/>
      <c r="BZ212" s="83"/>
      <c r="CB212" s="83"/>
      <c r="CI212" s="83"/>
      <c r="CK212" s="83"/>
      <c r="CR212" s="83"/>
      <c r="CT212" s="83"/>
      <c r="DA212" s="83"/>
      <c r="DC212" s="83"/>
    </row>
    <row r="213" spans="4:107" ht="17.100000000000001" hidden="1" customHeight="1" x14ac:dyDescent="0.25">
      <c r="O213" s="83"/>
      <c r="Q213" s="83"/>
      <c r="X213" s="83"/>
      <c r="Z213" s="83"/>
      <c r="AG213" s="83"/>
      <c r="AI213" s="83"/>
      <c r="AP213" s="83"/>
      <c r="AR213" s="83"/>
      <c r="AY213" s="83"/>
      <c r="BA213" s="83"/>
      <c r="BH213" s="83"/>
      <c r="BJ213" s="83"/>
      <c r="BQ213" s="83"/>
      <c r="BS213" s="83"/>
      <c r="BZ213" s="83"/>
      <c r="CB213" s="83"/>
      <c r="CI213" s="83"/>
      <c r="CK213" s="83"/>
      <c r="CR213" s="83"/>
      <c r="CT213" s="83"/>
      <c r="DA213" s="83"/>
      <c r="DC213" s="83"/>
    </row>
    <row r="214" spans="4:107" ht="17.100000000000001" hidden="1" customHeight="1" x14ac:dyDescent="0.25">
      <c r="O214" s="83"/>
      <c r="Q214" s="83"/>
      <c r="X214" s="83"/>
      <c r="Z214" s="83"/>
      <c r="AG214" s="83"/>
      <c r="AI214" s="83"/>
      <c r="AP214" s="83"/>
      <c r="AR214" s="83"/>
      <c r="AY214" s="83"/>
      <c r="BA214" s="83"/>
      <c r="BH214" s="83"/>
      <c r="BJ214" s="83"/>
      <c r="BQ214" s="83"/>
      <c r="BS214" s="83"/>
      <c r="BZ214" s="83"/>
      <c r="CB214" s="83"/>
      <c r="CI214" s="83"/>
      <c r="CK214" s="83"/>
      <c r="CR214" s="83"/>
      <c r="CT214" s="83"/>
      <c r="DA214" s="83"/>
      <c r="DC214" s="83"/>
    </row>
    <row r="215" spans="4:107" ht="17.100000000000001" hidden="1" customHeight="1" x14ac:dyDescent="0.25">
      <c r="O215" s="83"/>
      <c r="Q215" s="83"/>
      <c r="X215" s="83"/>
      <c r="Z215" s="83"/>
      <c r="AG215" s="83"/>
      <c r="AI215" s="83"/>
      <c r="AP215" s="83"/>
      <c r="AR215" s="83"/>
      <c r="AY215" s="83"/>
      <c r="BA215" s="83"/>
      <c r="BH215" s="83"/>
      <c r="BJ215" s="83"/>
      <c r="BQ215" s="83"/>
      <c r="BS215" s="83"/>
      <c r="BZ215" s="83"/>
      <c r="CB215" s="83"/>
      <c r="CI215" s="83"/>
      <c r="CK215" s="83"/>
      <c r="CR215" s="83"/>
      <c r="CT215" s="83"/>
      <c r="DA215" s="83"/>
      <c r="DC215" s="83"/>
    </row>
    <row r="216" spans="4:107" ht="17.100000000000001" hidden="1" customHeight="1" x14ac:dyDescent="0.25">
      <c r="O216" s="83"/>
      <c r="Q216" s="83"/>
      <c r="X216" s="83"/>
      <c r="Z216" s="83"/>
      <c r="AG216" s="83"/>
      <c r="AI216" s="83"/>
      <c r="AP216" s="83"/>
      <c r="AR216" s="83"/>
      <c r="AY216" s="83"/>
      <c r="BA216" s="83"/>
      <c r="BH216" s="83"/>
      <c r="BJ216" s="83"/>
      <c r="BQ216" s="83"/>
      <c r="BS216" s="83"/>
      <c r="BZ216" s="83"/>
      <c r="CB216" s="83"/>
      <c r="CI216" s="83"/>
      <c r="CK216" s="83"/>
      <c r="CR216" s="83"/>
      <c r="CT216" s="83"/>
      <c r="DA216" s="83"/>
      <c r="DC216" s="83"/>
    </row>
    <row r="217" spans="4:107" ht="17.100000000000001" hidden="1" customHeight="1" x14ac:dyDescent="0.25">
      <c r="O217" s="83"/>
      <c r="Q217" s="83"/>
      <c r="X217" s="83"/>
      <c r="Z217" s="83"/>
      <c r="AG217" s="83"/>
      <c r="AI217" s="83"/>
      <c r="AP217" s="83"/>
      <c r="AR217" s="83"/>
      <c r="AY217" s="83"/>
      <c r="BA217" s="83"/>
      <c r="BH217" s="83"/>
      <c r="BJ217" s="83"/>
      <c r="BQ217" s="83"/>
      <c r="BS217" s="83"/>
      <c r="BZ217" s="83"/>
      <c r="CB217" s="83"/>
      <c r="CI217" s="83"/>
      <c r="CK217" s="83"/>
      <c r="CR217" s="83"/>
      <c r="CT217" s="83"/>
      <c r="DA217" s="83"/>
      <c r="DC217" s="83"/>
    </row>
    <row r="218" spans="4:107" ht="17.100000000000001" hidden="1" customHeight="1" x14ac:dyDescent="0.25">
      <c r="O218" s="83"/>
      <c r="Q218" s="83"/>
      <c r="X218" s="83"/>
      <c r="Z218" s="83"/>
      <c r="AG218" s="83"/>
      <c r="AI218" s="83"/>
      <c r="AP218" s="83"/>
      <c r="AR218" s="83"/>
      <c r="AY218" s="83"/>
      <c r="BA218" s="83"/>
      <c r="BH218" s="83"/>
      <c r="BJ218" s="83"/>
      <c r="BQ218" s="83"/>
      <c r="BS218" s="83"/>
      <c r="BZ218" s="83"/>
      <c r="CB218" s="83"/>
      <c r="CI218" s="83"/>
      <c r="CK218" s="83"/>
      <c r="CR218" s="83"/>
      <c r="CT218" s="83"/>
      <c r="DA218" s="83"/>
      <c r="DC218" s="83"/>
    </row>
    <row r="219" spans="4:107" ht="17.100000000000001" hidden="1" customHeight="1" x14ac:dyDescent="0.25">
      <c r="O219" s="83"/>
      <c r="Q219" s="83"/>
      <c r="X219" s="83"/>
      <c r="Z219" s="83"/>
      <c r="AG219" s="83"/>
      <c r="AI219" s="83"/>
      <c r="AP219" s="83"/>
      <c r="AR219" s="83"/>
      <c r="AY219" s="83"/>
      <c r="BA219" s="83"/>
      <c r="BH219" s="83"/>
      <c r="BJ219" s="83"/>
      <c r="BQ219" s="83"/>
      <c r="BS219" s="83"/>
      <c r="BZ219" s="83"/>
      <c r="CB219" s="83"/>
      <c r="CI219" s="83"/>
      <c r="CK219" s="83"/>
      <c r="CR219" s="83"/>
      <c r="CT219" s="83"/>
      <c r="DA219" s="83"/>
      <c r="DC219" s="83"/>
    </row>
    <row r="220" spans="4:107" ht="17.100000000000001" hidden="1" customHeight="1" x14ac:dyDescent="0.25">
      <c r="O220" s="83"/>
      <c r="Q220" s="83"/>
      <c r="X220" s="83"/>
      <c r="Z220" s="83"/>
      <c r="AG220" s="83"/>
      <c r="AI220" s="83"/>
      <c r="AP220" s="83"/>
      <c r="AR220" s="83"/>
      <c r="AY220" s="83"/>
      <c r="BA220" s="83"/>
      <c r="BH220" s="83"/>
      <c r="BJ220" s="83"/>
      <c r="BQ220" s="83"/>
      <c r="BS220" s="83"/>
      <c r="BZ220" s="83"/>
      <c r="CB220" s="83"/>
      <c r="CI220" s="83"/>
      <c r="CK220" s="83"/>
      <c r="CR220" s="83"/>
      <c r="CT220" s="83"/>
      <c r="DA220" s="83"/>
      <c r="DC220" s="83"/>
    </row>
    <row r="221" spans="4:107" ht="17.100000000000001" hidden="1" customHeight="1" x14ac:dyDescent="0.25">
      <c r="O221" s="83"/>
      <c r="Q221" s="83"/>
      <c r="X221" s="83"/>
      <c r="Z221" s="83"/>
      <c r="AG221" s="83"/>
      <c r="AI221" s="83"/>
      <c r="AP221" s="83"/>
      <c r="AR221" s="83"/>
      <c r="AY221" s="83"/>
      <c r="BA221" s="83"/>
      <c r="BH221" s="83"/>
      <c r="BJ221" s="83"/>
      <c r="BQ221" s="83"/>
      <c r="BS221" s="83"/>
      <c r="BZ221" s="83"/>
      <c r="CB221" s="83"/>
      <c r="CI221" s="83"/>
      <c r="CK221" s="83"/>
      <c r="CR221" s="83"/>
      <c r="CT221" s="83"/>
      <c r="DA221" s="83"/>
      <c r="DC221" s="83"/>
    </row>
    <row r="222" spans="4:107" ht="17.100000000000001" hidden="1" customHeight="1" x14ac:dyDescent="0.25">
      <c r="O222" s="83"/>
      <c r="Q222" s="83"/>
      <c r="X222" s="83"/>
      <c r="Z222" s="83"/>
      <c r="AG222" s="83"/>
      <c r="AI222" s="83"/>
      <c r="AP222" s="83"/>
      <c r="AR222" s="83"/>
      <c r="AY222" s="83"/>
      <c r="BA222" s="83"/>
      <c r="BH222" s="83"/>
      <c r="BJ222" s="83"/>
      <c r="BQ222" s="83"/>
      <c r="BS222" s="83"/>
      <c r="BZ222" s="83"/>
      <c r="CB222" s="83"/>
      <c r="CI222" s="83"/>
      <c r="CK222" s="83"/>
      <c r="CR222" s="83"/>
      <c r="CT222" s="83"/>
      <c r="DA222" s="83"/>
      <c r="DC222" s="83"/>
    </row>
    <row r="223" spans="4:107" ht="17.100000000000001" hidden="1" customHeight="1" x14ac:dyDescent="0.25">
      <c r="O223" s="83"/>
      <c r="Q223" s="83"/>
      <c r="X223" s="83"/>
      <c r="Z223" s="83"/>
      <c r="AG223" s="83"/>
      <c r="AI223" s="83"/>
      <c r="AP223" s="83"/>
      <c r="AR223" s="83"/>
      <c r="AY223" s="83"/>
      <c r="BA223" s="83"/>
      <c r="BH223" s="83"/>
      <c r="BJ223" s="83"/>
      <c r="BQ223" s="83"/>
      <c r="BS223" s="83"/>
      <c r="BZ223" s="83"/>
      <c r="CB223" s="83"/>
      <c r="CI223" s="83"/>
      <c r="CK223" s="83"/>
      <c r="CR223" s="83"/>
      <c r="CT223" s="83"/>
      <c r="DA223" s="83"/>
      <c r="DC223" s="83"/>
    </row>
    <row r="224" spans="4:107" ht="17.100000000000001" hidden="1" customHeight="1" x14ac:dyDescent="0.25">
      <c r="O224" s="83"/>
      <c r="Q224" s="83"/>
      <c r="X224" s="83"/>
      <c r="Z224" s="83"/>
      <c r="AG224" s="83"/>
      <c r="AI224" s="83"/>
      <c r="AP224" s="83"/>
      <c r="AR224" s="83"/>
      <c r="AY224" s="83"/>
      <c r="BA224" s="83"/>
      <c r="BH224" s="83"/>
      <c r="BJ224" s="83"/>
      <c r="BQ224" s="83"/>
      <c r="BS224" s="83"/>
      <c r="BZ224" s="83"/>
      <c r="CB224" s="83"/>
      <c r="CI224" s="83"/>
      <c r="CK224" s="83"/>
      <c r="CR224" s="83"/>
      <c r="CT224" s="83"/>
      <c r="DA224" s="83"/>
      <c r="DC224" s="83"/>
    </row>
    <row r="225" spans="15:107" ht="17.100000000000001" hidden="1" customHeight="1" x14ac:dyDescent="0.25">
      <c r="O225" s="83"/>
      <c r="Q225" s="83"/>
      <c r="X225" s="83"/>
      <c r="Z225" s="83"/>
      <c r="AG225" s="83"/>
      <c r="AI225" s="83"/>
      <c r="AP225" s="83"/>
      <c r="AR225" s="83"/>
      <c r="AY225" s="83"/>
      <c r="BA225" s="83"/>
      <c r="BH225" s="83"/>
      <c r="BJ225" s="83"/>
      <c r="BQ225" s="83"/>
      <c r="BS225" s="83"/>
      <c r="BZ225" s="83"/>
      <c r="CB225" s="83"/>
      <c r="CI225" s="83"/>
      <c r="CK225" s="83"/>
      <c r="CR225" s="83"/>
      <c r="CT225" s="83"/>
      <c r="DA225" s="83"/>
      <c r="DC225" s="83"/>
    </row>
    <row r="226" spans="15:107" ht="17.100000000000001" hidden="1" customHeight="1" x14ac:dyDescent="0.25">
      <c r="O226" s="83"/>
      <c r="Q226" s="83"/>
      <c r="X226" s="83"/>
      <c r="Z226" s="83"/>
      <c r="AG226" s="83"/>
      <c r="AI226" s="83"/>
      <c r="AP226" s="83"/>
      <c r="AR226" s="83"/>
      <c r="AY226" s="83"/>
      <c r="BA226" s="83"/>
      <c r="BH226" s="83"/>
      <c r="BJ226" s="83"/>
      <c r="BQ226" s="83"/>
      <c r="BS226" s="83"/>
      <c r="BZ226" s="83"/>
      <c r="CB226" s="83"/>
      <c r="CI226" s="83"/>
      <c r="CK226" s="83"/>
      <c r="CR226" s="83"/>
      <c r="CT226" s="83"/>
      <c r="DA226" s="83"/>
      <c r="DC226" s="83"/>
    </row>
    <row r="227" spans="15:107" ht="17.100000000000001" hidden="1" customHeight="1" x14ac:dyDescent="0.25">
      <c r="O227" s="83"/>
      <c r="Q227" s="83"/>
      <c r="X227" s="83"/>
      <c r="Z227" s="83"/>
      <c r="AG227" s="83"/>
      <c r="AI227" s="83"/>
      <c r="AP227" s="83"/>
      <c r="AR227" s="83"/>
      <c r="AY227" s="83"/>
      <c r="BA227" s="83"/>
      <c r="BH227" s="83"/>
      <c r="BJ227" s="83"/>
      <c r="BQ227" s="83"/>
      <c r="BS227" s="83"/>
      <c r="BZ227" s="83"/>
      <c r="CB227" s="83"/>
      <c r="CI227" s="83"/>
      <c r="CK227" s="83"/>
      <c r="CR227" s="83"/>
      <c r="CT227" s="83"/>
      <c r="DA227" s="83"/>
      <c r="DC227" s="83"/>
    </row>
    <row r="228" spans="15:107" ht="17.100000000000001" hidden="1" customHeight="1" x14ac:dyDescent="0.25">
      <c r="O228" s="83"/>
      <c r="Q228" s="83"/>
      <c r="X228" s="83"/>
      <c r="Z228" s="83"/>
      <c r="AG228" s="83"/>
      <c r="AI228" s="83"/>
      <c r="AP228" s="83"/>
      <c r="AR228" s="83"/>
      <c r="AY228" s="83"/>
      <c r="BA228" s="83"/>
      <c r="BH228" s="83"/>
      <c r="BJ228" s="83"/>
      <c r="BQ228" s="83"/>
      <c r="BS228" s="83"/>
      <c r="BZ228" s="83"/>
      <c r="CB228" s="83"/>
      <c r="CI228" s="83"/>
      <c r="CK228" s="83"/>
      <c r="CR228" s="83"/>
      <c r="CT228" s="83"/>
      <c r="DA228" s="83"/>
      <c r="DC228" s="83"/>
    </row>
    <row r="229" spans="15:107" ht="17.100000000000001" hidden="1" customHeight="1" x14ac:dyDescent="0.25">
      <c r="O229" s="83"/>
      <c r="Q229" s="83"/>
      <c r="X229" s="83"/>
      <c r="Z229" s="83"/>
      <c r="AG229" s="83"/>
      <c r="AI229" s="83"/>
      <c r="AP229" s="83"/>
      <c r="AR229" s="83"/>
      <c r="AY229" s="83"/>
      <c r="BA229" s="83"/>
      <c r="BH229" s="83"/>
      <c r="BJ229" s="83"/>
      <c r="BQ229" s="83"/>
      <c r="BS229" s="83"/>
      <c r="BZ229" s="83"/>
      <c r="CB229" s="83"/>
      <c r="CI229" s="83"/>
      <c r="CK229" s="83"/>
      <c r="CR229" s="83"/>
      <c r="CT229" s="83"/>
      <c r="DA229" s="83"/>
      <c r="DC229" s="83"/>
    </row>
    <row r="230" spans="15:107" ht="17.100000000000001" hidden="1" customHeight="1" x14ac:dyDescent="0.25">
      <c r="O230" s="83"/>
      <c r="Q230" s="83"/>
      <c r="X230" s="83"/>
      <c r="Z230" s="83"/>
      <c r="AG230" s="83"/>
      <c r="AI230" s="83"/>
      <c r="AP230" s="83"/>
      <c r="AR230" s="83"/>
      <c r="AY230" s="83"/>
      <c r="BA230" s="83"/>
      <c r="BH230" s="83"/>
      <c r="BJ230" s="83"/>
      <c r="BQ230" s="83"/>
      <c r="BS230" s="83"/>
      <c r="BZ230" s="83"/>
      <c r="CB230" s="83"/>
      <c r="CI230" s="83"/>
      <c r="CK230" s="83"/>
      <c r="CR230" s="83"/>
      <c r="CT230" s="83"/>
      <c r="DA230" s="83"/>
      <c r="DC230" s="83"/>
    </row>
    <row r="231" spans="15:107" ht="17.100000000000001" hidden="1" customHeight="1" x14ac:dyDescent="0.25">
      <c r="O231" s="83"/>
      <c r="Q231" s="83"/>
      <c r="X231" s="83"/>
      <c r="Z231" s="83"/>
      <c r="AG231" s="83"/>
      <c r="AI231" s="83"/>
      <c r="AP231" s="83"/>
      <c r="AR231" s="83"/>
      <c r="AY231" s="83"/>
      <c r="BA231" s="83"/>
      <c r="BH231" s="83"/>
      <c r="BJ231" s="83"/>
      <c r="BQ231" s="83"/>
      <c r="BS231" s="83"/>
      <c r="BZ231" s="83"/>
      <c r="CB231" s="83"/>
      <c r="CI231" s="83"/>
      <c r="CK231" s="83"/>
      <c r="CR231" s="83"/>
      <c r="CT231" s="83"/>
      <c r="DA231" s="83"/>
      <c r="DC231" s="83"/>
    </row>
    <row r="232" spans="15:107" ht="17.100000000000001" hidden="1" customHeight="1" x14ac:dyDescent="0.25">
      <c r="O232" s="83"/>
      <c r="Q232" s="83"/>
      <c r="X232" s="83"/>
      <c r="Z232" s="83"/>
      <c r="AG232" s="83"/>
      <c r="AI232" s="83"/>
      <c r="AP232" s="83"/>
      <c r="AR232" s="83"/>
      <c r="AY232" s="83"/>
      <c r="BA232" s="83"/>
      <c r="BH232" s="83"/>
      <c r="BJ232" s="83"/>
      <c r="BQ232" s="83"/>
      <c r="BS232" s="83"/>
      <c r="BZ232" s="83"/>
      <c r="CB232" s="83"/>
      <c r="CI232" s="83"/>
      <c r="CK232" s="83"/>
      <c r="CR232" s="83"/>
      <c r="CT232" s="83"/>
      <c r="DA232" s="83"/>
      <c r="DC232" s="83"/>
    </row>
    <row r="233" spans="15:107" ht="17.100000000000001" hidden="1" customHeight="1" x14ac:dyDescent="0.25">
      <c r="O233" s="83"/>
      <c r="Q233" s="83"/>
      <c r="X233" s="83"/>
      <c r="Z233" s="83"/>
      <c r="AG233" s="83"/>
      <c r="AI233" s="83"/>
      <c r="AP233" s="83"/>
      <c r="AR233" s="83"/>
      <c r="AY233" s="83"/>
      <c r="BA233" s="83"/>
      <c r="BH233" s="83"/>
      <c r="BJ233" s="83"/>
      <c r="BQ233" s="83"/>
      <c r="BS233" s="83"/>
      <c r="BZ233" s="83"/>
      <c r="CB233" s="83"/>
      <c r="CI233" s="83"/>
      <c r="CK233" s="83"/>
      <c r="CR233" s="83"/>
      <c r="CT233" s="83"/>
      <c r="DA233" s="83"/>
      <c r="DC233" s="83"/>
    </row>
    <row r="234" spans="15:107" ht="17.100000000000001" hidden="1" customHeight="1" x14ac:dyDescent="0.25">
      <c r="O234" s="83"/>
      <c r="Q234" s="83"/>
      <c r="X234" s="83"/>
      <c r="Z234" s="83"/>
      <c r="AG234" s="83"/>
      <c r="AI234" s="83"/>
      <c r="AP234" s="83"/>
      <c r="AR234" s="83"/>
      <c r="AY234" s="83"/>
      <c r="BA234" s="83"/>
      <c r="BH234" s="83"/>
      <c r="BJ234" s="83"/>
      <c r="BQ234" s="83"/>
      <c r="BS234" s="83"/>
      <c r="BZ234" s="83"/>
      <c r="CB234" s="83"/>
      <c r="CI234" s="83"/>
      <c r="CK234" s="83"/>
      <c r="CR234" s="83"/>
      <c r="CT234" s="83"/>
      <c r="DA234" s="83"/>
      <c r="DC234" s="83"/>
    </row>
    <row r="235" spans="15:107" ht="17.100000000000001" hidden="1" customHeight="1" x14ac:dyDescent="0.25">
      <c r="O235" s="83"/>
      <c r="Q235" s="83"/>
      <c r="X235" s="83"/>
      <c r="Z235" s="83"/>
      <c r="AG235" s="83"/>
      <c r="AI235" s="83"/>
      <c r="AP235" s="83"/>
      <c r="AR235" s="83"/>
      <c r="AY235" s="83"/>
      <c r="BA235" s="83"/>
      <c r="BH235" s="83"/>
      <c r="BJ235" s="83"/>
      <c r="BQ235" s="83"/>
      <c r="BS235" s="83"/>
      <c r="BZ235" s="83"/>
      <c r="CB235" s="83"/>
      <c r="CI235" s="83"/>
      <c r="CK235" s="83"/>
      <c r="CR235" s="83"/>
      <c r="CT235" s="83"/>
      <c r="DA235" s="83"/>
      <c r="DC235" s="83"/>
    </row>
    <row r="236" spans="15:107" ht="17.100000000000001" hidden="1" customHeight="1" x14ac:dyDescent="0.25">
      <c r="O236" s="83"/>
      <c r="Q236" s="83"/>
      <c r="X236" s="83"/>
      <c r="Z236" s="83"/>
      <c r="AG236" s="83"/>
      <c r="AI236" s="83"/>
      <c r="AP236" s="83"/>
      <c r="AR236" s="83"/>
      <c r="AY236" s="83"/>
      <c r="BA236" s="83"/>
      <c r="BH236" s="83"/>
      <c r="BJ236" s="83"/>
      <c r="BQ236" s="83"/>
      <c r="BS236" s="83"/>
      <c r="BZ236" s="83"/>
      <c r="CB236" s="83"/>
      <c r="CI236" s="83"/>
      <c r="CK236" s="83"/>
      <c r="CR236" s="83"/>
      <c r="CT236" s="83"/>
      <c r="DA236" s="83"/>
      <c r="DC236" s="83"/>
    </row>
    <row r="237" spans="15:107" ht="17.100000000000001" hidden="1" customHeight="1" x14ac:dyDescent="0.25">
      <c r="O237" s="83"/>
      <c r="Q237" s="83"/>
      <c r="X237" s="83"/>
      <c r="Z237" s="83"/>
      <c r="AG237" s="83"/>
      <c r="AI237" s="83"/>
      <c r="AP237" s="83"/>
      <c r="AR237" s="83"/>
      <c r="AY237" s="83"/>
      <c r="BA237" s="83"/>
      <c r="BH237" s="83"/>
      <c r="BJ237" s="83"/>
      <c r="BQ237" s="83"/>
      <c r="BS237" s="83"/>
      <c r="BZ237" s="83"/>
      <c r="CB237" s="83"/>
      <c r="CI237" s="83"/>
      <c r="CK237" s="83"/>
      <c r="CR237" s="83"/>
      <c r="CT237" s="83"/>
      <c r="DA237" s="83"/>
      <c r="DC237" s="83"/>
    </row>
    <row r="238" spans="15:107" ht="17.100000000000001" hidden="1" customHeight="1" x14ac:dyDescent="0.25">
      <c r="O238" s="83"/>
      <c r="Q238" s="83"/>
      <c r="X238" s="83"/>
      <c r="Z238" s="83"/>
      <c r="AG238" s="83"/>
      <c r="AI238" s="83"/>
      <c r="AP238" s="83"/>
      <c r="AR238" s="83"/>
      <c r="AY238" s="83"/>
      <c r="BA238" s="83"/>
      <c r="BH238" s="83"/>
      <c r="BJ238" s="83"/>
      <c r="BQ238" s="83"/>
      <c r="BS238" s="83"/>
      <c r="BZ238" s="83"/>
      <c r="CB238" s="83"/>
      <c r="CI238" s="83"/>
      <c r="CK238" s="83"/>
      <c r="CR238" s="83"/>
      <c r="CT238" s="83"/>
      <c r="DA238" s="83"/>
      <c r="DC238" s="83"/>
    </row>
    <row r="239" spans="15:107" ht="17.100000000000001" hidden="1" customHeight="1" x14ac:dyDescent="0.25">
      <c r="O239" s="83"/>
      <c r="Q239" s="83"/>
      <c r="X239" s="83"/>
      <c r="Z239" s="83"/>
      <c r="AG239" s="83"/>
      <c r="AI239" s="83"/>
      <c r="AP239" s="83"/>
      <c r="AR239" s="83"/>
      <c r="AY239" s="83"/>
      <c r="BA239" s="83"/>
      <c r="BH239" s="83"/>
      <c r="BJ239" s="83"/>
      <c r="BQ239" s="83"/>
      <c r="BS239" s="83"/>
      <c r="BZ239" s="83"/>
      <c r="CB239" s="83"/>
      <c r="CI239" s="83"/>
      <c r="CK239" s="83"/>
      <c r="CR239" s="83"/>
      <c r="CT239" s="83"/>
      <c r="DA239" s="83"/>
      <c r="DC239" s="83"/>
    </row>
    <row r="240" spans="15:107" ht="17.100000000000001" hidden="1" customHeight="1" x14ac:dyDescent="0.25">
      <c r="O240" s="83"/>
      <c r="Q240" s="83"/>
      <c r="X240" s="83"/>
      <c r="Z240" s="83"/>
      <c r="AG240" s="83"/>
      <c r="AI240" s="83"/>
      <c r="AP240" s="83"/>
      <c r="AR240" s="83"/>
      <c r="AY240" s="83"/>
      <c r="BA240" s="83"/>
      <c r="BH240" s="83"/>
      <c r="BJ240" s="83"/>
      <c r="BQ240" s="83"/>
      <c r="BS240" s="83"/>
      <c r="BZ240" s="83"/>
      <c r="CB240" s="83"/>
      <c r="CI240" s="83"/>
      <c r="CK240" s="83"/>
      <c r="CR240" s="83"/>
      <c r="CT240" s="83"/>
      <c r="DA240" s="83"/>
      <c r="DC240" s="83"/>
    </row>
    <row r="241" spans="15:107" ht="17.100000000000001" hidden="1" customHeight="1" x14ac:dyDescent="0.25">
      <c r="O241" s="83"/>
      <c r="Q241" s="83"/>
      <c r="X241" s="83"/>
      <c r="Z241" s="83"/>
      <c r="AG241" s="83"/>
      <c r="AI241" s="83"/>
      <c r="AP241" s="83"/>
      <c r="AR241" s="83"/>
      <c r="AY241" s="83"/>
      <c r="BA241" s="83"/>
      <c r="BH241" s="83"/>
      <c r="BJ241" s="83"/>
      <c r="BQ241" s="83"/>
      <c r="BS241" s="83"/>
      <c r="BZ241" s="83"/>
      <c r="CB241" s="83"/>
      <c r="CI241" s="83"/>
      <c r="CK241" s="83"/>
      <c r="CR241" s="83"/>
      <c r="CT241" s="83"/>
      <c r="DA241" s="83"/>
      <c r="DC241" s="83"/>
    </row>
    <row r="242" spans="15:107" ht="17.100000000000001" hidden="1" customHeight="1" x14ac:dyDescent="0.25">
      <c r="O242" s="83"/>
      <c r="Q242" s="83"/>
      <c r="X242" s="83"/>
      <c r="Z242" s="83"/>
      <c r="AG242" s="83"/>
      <c r="AI242" s="83"/>
      <c r="AP242" s="83"/>
      <c r="AR242" s="83"/>
      <c r="AY242" s="83"/>
      <c r="BA242" s="83"/>
      <c r="BH242" s="83"/>
      <c r="BJ242" s="83"/>
      <c r="BQ242" s="83"/>
      <c r="BS242" s="83"/>
      <c r="BZ242" s="83"/>
      <c r="CB242" s="83"/>
      <c r="CI242" s="83"/>
      <c r="CK242" s="83"/>
      <c r="CR242" s="83"/>
      <c r="CT242" s="83"/>
      <c r="DA242" s="83"/>
      <c r="DC242" s="83"/>
    </row>
    <row r="243" spans="15:107" ht="17.100000000000001" hidden="1" customHeight="1" x14ac:dyDescent="0.25">
      <c r="O243" s="83"/>
      <c r="Q243" s="83"/>
      <c r="X243" s="83"/>
      <c r="Z243" s="83"/>
      <c r="AG243" s="83"/>
      <c r="AI243" s="83"/>
      <c r="AP243" s="83"/>
      <c r="AR243" s="83"/>
      <c r="AY243" s="83"/>
      <c r="BA243" s="83"/>
      <c r="BH243" s="83"/>
      <c r="BJ243" s="83"/>
      <c r="BQ243" s="83"/>
      <c r="BS243" s="83"/>
      <c r="BZ243" s="83"/>
      <c r="CB243" s="83"/>
      <c r="CI243" s="83"/>
      <c r="CK243" s="83"/>
      <c r="CR243" s="83"/>
      <c r="CT243" s="83"/>
      <c r="DA243" s="83"/>
      <c r="DC243" s="83"/>
    </row>
    <row r="244" spans="15:107" ht="17.100000000000001" hidden="1" customHeight="1" x14ac:dyDescent="0.25">
      <c r="O244" s="83"/>
      <c r="Q244" s="83"/>
      <c r="X244" s="83"/>
      <c r="Z244" s="83"/>
      <c r="AG244" s="83"/>
      <c r="AI244" s="83"/>
      <c r="AP244" s="83"/>
      <c r="AR244" s="83"/>
      <c r="AY244" s="83"/>
      <c r="BA244" s="83"/>
      <c r="BH244" s="83"/>
      <c r="BJ244" s="83"/>
      <c r="BQ244" s="83"/>
      <c r="BS244" s="83"/>
      <c r="BZ244" s="83"/>
      <c r="CB244" s="83"/>
      <c r="CI244" s="83"/>
      <c r="CK244" s="83"/>
      <c r="CR244" s="83"/>
      <c r="CT244" s="83"/>
      <c r="DA244" s="83"/>
      <c r="DC244" s="83"/>
    </row>
    <row r="245" spans="15:107" ht="17.100000000000001" hidden="1" customHeight="1" x14ac:dyDescent="0.25">
      <c r="O245" s="83"/>
      <c r="Q245" s="83"/>
      <c r="X245" s="83"/>
      <c r="Z245" s="83"/>
      <c r="AG245" s="83"/>
      <c r="AI245" s="83"/>
      <c r="AP245" s="83"/>
      <c r="AR245" s="83"/>
      <c r="AY245" s="83"/>
      <c r="BA245" s="83"/>
      <c r="BH245" s="83"/>
      <c r="BJ245" s="83"/>
      <c r="BQ245" s="83"/>
      <c r="BS245" s="83"/>
      <c r="BZ245" s="83"/>
      <c r="CB245" s="83"/>
      <c r="CI245" s="83"/>
      <c r="CK245" s="83"/>
      <c r="CR245" s="83"/>
      <c r="CT245" s="83"/>
      <c r="DA245" s="83"/>
      <c r="DC245" s="83"/>
    </row>
    <row r="246" spans="15:107" ht="17.100000000000001" hidden="1" customHeight="1" x14ac:dyDescent="0.25">
      <c r="O246" s="83"/>
      <c r="Q246" s="83"/>
      <c r="X246" s="83"/>
      <c r="Z246" s="83"/>
      <c r="AG246" s="83"/>
      <c r="AI246" s="83"/>
      <c r="AP246" s="83"/>
      <c r="AR246" s="83"/>
      <c r="AY246" s="83"/>
      <c r="BA246" s="83"/>
      <c r="BH246" s="83"/>
      <c r="BJ246" s="83"/>
      <c r="BQ246" s="83"/>
      <c r="BS246" s="83"/>
      <c r="BZ246" s="83"/>
      <c r="CB246" s="83"/>
      <c r="CI246" s="83"/>
      <c r="CK246" s="83"/>
      <c r="CR246" s="83"/>
      <c r="CT246" s="83"/>
      <c r="DA246" s="83"/>
      <c r="DC246" s="83"/>
    </row>
    <row r="247" spans="15:107" ht="17.100000000000001" hidden="1" customHeight="1" x14ac:dyDescent="0.25">
      <c r="O247" s="83"/>
      <c r="Q247" s="83"/>
      <c r="X247" s="83"/>
      <c r="Z247" s="83"/>
      <c r="AG247" s="83"/>
      <c r="AI247" s="83"/>
      <c r="AP247" s="83"/>
      <c r="AR247" s="83"/>
      <c r="AY247" s="83"/>
      <c r="BA247" s="83"/>
      <c r="BH247" s="83"/>
      <c r="BJ247" s="83"/>
      <c r="BQ247" s="83"/>
      <c r="BS247" s="83"/>
      <c r="BZ247" s="83"/>
      <c r="CB247" s="83"/>
      <c r="CI247" s="83"/>
      <c r="CK247" s="83"/>
      <c r="CR247" s="83"/>
      <c r="CT247" s="83"/>
      <c r="DA247" s="83"/>
      <c r="DC247" s="83"/>
    </row>
    <row r="248" spans="15:107" ht="17.100000000000001" hidden="1" customHeight="1" x14ac:dyDescent="0.25">
      <c r="O248" s="83"/>
      <c r="Q248" s="83"/>
      <c r="X248" s="83"/>
      <c r="Z248" s="83"/>
      <c r="AG248" s="83"/>
      <c r="AI248" s="83"/>
      <c r="AP248" s="83"/>
      <c r="AR248" s="83"/>
      <c r="AY248" s="83"/>
      <c r="BA248" s="83"/>
      <c r="BH248" s="83"/>
      <c r="BJ248" s="83"/>
      <c r="BQ248" s="83"/>
      <c r="BS248" s="83"/>
      <c r="BZ248" s="83"/>
      <c r="CB248" s="83"/>
      <c r="CI248" s="83"/>
      <c r="CK248" s="83"/>
      <c r="CR248" s="83"/>
      <c r="CT248" s="83"/>
      <c r="DA248" s="83"/>
      <c r="DC248" s="83"/>
    </row>
    <row r="249" spans="15:107" ht="17.100000000000001" hidden="1" customHeight="1" x14ac:dyDescent="0.25">
      <c r="O249" s="83"/>
      <c r="Q249" s="83"/>
      <c r="X249" s="83"/>
      <c r="Z249" s="83"/>
      <c r="AG249" s="83"/>
      <c r="AI249" s="83"/>
      <c r="AP249" s="83"/>
      <c r="AR249" s="83"/>
      <c r="AY249" s="83"/>
      <c r="BA249" s="83"/>
      <c r="BH249" s="83"/>
      <c r="BJ249" s="83"/>
      <c r="BQ249" s="83"/>
      <c r="BS249" s="83"/>
      <c r="BZ249" s="83"/>
      <c r="CB249" s="83"/>
      <c r="CI249" s="83"/>
      <c r="CK249" s="83"/>
      <c r="CR249" s="83"/>
      <c r="CT249" s="83"/>
      <c r="DA249" s="83"/>
      <c r="DC249" s="83"/>
    </row>
    <row r="250" spans="15:107" ht="17.100000000000001" hidden="1" customHeight="1" x14ac:dyDescent="0.25">
      <c r="O250" s="83"/>
      <c r="Q250" s="83"/>
      <c r="X250" s="83"/>
      <c r="Z250" s="83"/>
      <c r="AG250" s="83"/>
      <c r="AI250" s="83"/>
      <c r="AP250" s="83"/>
      <c r="AR250" s="83"/>
      <c r="AY250" s="83"/>
      <c r="BA250" s="83"/>
      <c r="BH250" s="83"/>
      <c r="BJ250" s="83"/>
      <c r="BQ250" s="83"/>
      <c r="BS250" s="83"/>
      <c r="BZ250" s="83"/>
      <c r="CB250" s="83"/>
      <c r="CI250" s="83"/>
      <c r="CK250" s="83"/>
      <c r="CR250" s="83"/>
      <c r="CT250" s="83"/>
      <c r="DA250" s="83"/>
      <c r="DC250" s="83"/>
    </row>
    <row r="251" spans="15:107" ht="17.100000000000001" hidden="1" customHeight="1" x14ac:dyDescent="0.25">
      <c r="O251" s="83"/>
      <c r="Q251" s="83"/>
      <c r="X251" s="83"/>
      <c r="Z251" s="83"/>
      <c r="AG251" s="83"/>
      <c r="AI251" s="83"/>
      <c r="AP251" s="83"/>
      <c r="AR251" s="83"/>
      <c r="AY251" s="83"/>
      <c r="BA251" s="83"/>
      <c r="BH251" s="83"/>
      <c r="BJ251" s="83"/>
      <c r="BQ251" s="83"/>
      <c r="BS251" s="83"/>
      <c r="BZ251" s="83"/>
      <c r="CB251" s="83"/>
      <c r="CI251" s="83"/>
      <c r="CK251" s="83"/>
      <c r="CR251" s="83"/>
      <c r="CT251" s="83"/>
      <c r="DA251" s="83"/>
      <c r="DC251" s="83"/>
    </row>
    <row r="252" spans="15:107" ht="17.100000000000001" hidden="1" customHeight="1" x14ac:dyDescent="0.25">
      <c r="O252" s="83"/>
      <c r="Q252" s="83"/>
      <c r="X252" s="83"/>
      <c r="Z252" s="83"/>
      <c r="AG252" s="83"/>
      <c r="AI252" s="83"/>
      <c r="AP252" s="83"/>
      <c r="AR252" s="83"/>
      <c r="AY252" s="83"/>
      <c r="BA252" s="83"/>
      <c r="BH252" s="83"/>
      <c r="BJ252" s="83"/>
      <c r="BQ252" s="83"/>
      <c r="BS252" s="83"/>
      <c r="BZ252" s="83"/>
      <c r="CB252" s="83"/>
      <c r="CI252" s="83"/>
      <c r="CK252" s="83"/>
      <c r="CR252" s="83"/>
      <c r="CT252" s="83"/>
      <c r="DA252" s="83"/>
      <c r="DC252" s="83"/>
    </row>
    <row r="253" spans="15:107" ht="17.100000000000001" hidden="1" customHeight="1" x14ac:dyDescent="0.25">
      <c r="O253" s="83"/>
      <c r="Q253" s="83"/>
      <c r="X253" s="83"/>
      <c r="Z253" s="83"/>
      <c r="AG253" s="83"/>
      <c r="AI253" s="83"/>
      <c r="AP253" s="83"/>
      <c r="AR253" s="83"/>
      <c r="AY253" s="83"/>
      <c r="BA253" s="83"/>
      <c r="BH253" s="83"/>
      <c r="BJ253" s="83"/>
      <c r="BQ253" s="83"/>
      <c r="BS253" s="83"/>
      <c r="BZ253" s="83"/>
      <c r="CB253" s="83"/>
      <c r="CI253" s="83"/>
      <c r="CK253" s="83"/>
      <c r="CR253" s="83"/>
      <c r="CT253" s="83"/>
      <c r="DA253" s="83"/>
      <c r="DC253" s="83"/>
    </row>
    <row r="254" spans="15:107" ht="17.100000000000001" hidden="1" customHeight="1" x14ac:dyDescent="0.25">
      <c r="O254" s="83"/>
      <c r="Q254" s="83"/>
      <c r="X254" s="83"/>
      <c r="Z254" s="83"/>
      <c r="AG254" s="83"/>
      <c r="AI254" s="83"/>
      <c r="AP254" s="83"/>
      <c r="AR254" s="83"/>
      <c r="AY254" s="83"/>
      <c r="BA254" s="83"/>
      <c r="BH254" s="83"/>
      <c r="BJ254" s="83"/>
      <c r="BQ254" s="83"/>
      <c r="BS254" s="83"/>
      <c r="BZ254" s="83"/>
      <c r="CB254" s="83"/>
      <c r="CI254" s="83"/>
      <c r="CK254" s="83"/>
      <c r="CR254" s="83"/>
      <c r="CT254" s="83"/>
      <c r="DA254" s="83"/>
      <c r="DC254" s="83"/>
    </row>
    <row r="255" spans="15:107" ht="17.100000000000001" hidden="1" customHeight="1" x14ac:dyDescent="0.25">
      <c r="O255" s="83"/>
      <c r="Q255" s="83"/>
      <c r="X255" s="83"/>
      <c r="Z255" s="83"/>
      <c r="AG255" s="83"/>
      <c r="AI255" s="83"/>
      <c r="AP255" s="83"/>
      <c r="AR255" s="83"/>
      <c r="AY255" s="83"/>
      <c r="BA255" s="83"/>
      <c r="BH255" s="83"/>
      <c r="BJ255" s="83"/>
      <c r="BQ255" s="83"/>
      <c r="BS255" s="83"/>
      <c r="BZ255" s="83"/>
      <c r="CB255" s="83"/>
      <c r="CI255" s="83"/>
      <c r="CK255" s="83"/>
      <c r="CR255" s="83"/>
      <c r="CT255" s="83"/>
      <c r="DA255" s="83"/>
      <c r="DC255" s="83"/>
    </row>
    <row r="256" spans="15:107" ht="17.100000000000001" hidden="1" customHeight="1" x14ac:dyDescent="0.25">
      <c r="O256" s="83"/>
      <c r="Q256" s="83"/>
      <c r="X256" s="83"/>
      <c r="Z256" s="83"/>
      <c r="AG256" s="83"/>
      <c r="AI256" s="83"/>
      <c r="AP256" s="83"/>
      <c r="AR256" s="83"/>
      <c r="AY256" s="83"/>
      <c r="BA256" s="83"/>
      <c r="BH256" s="83"/>
      <c r="BJ256" s="83"/>
      <c r="BQ256" s="83"/>
      <c r="BS256" s="83"/>
      <c r="BZ256" s="83"/>
      <c r="CB256" s="83"/>
      <c r="CI256" s="83"/>
      <c r="CK256" s="83"/>
      <c r="CR256" s="83"/>
      <c r="CT256" s="83"/>
      <c r="DA256" s="83"/>
      <c r="DC256" s="83"/>
    </row>
    <row r="257" spans="15:107" ht="17.100000000000001" hidden="1" customHeight="1" x14ac:dyDescent="0.25">
      <c r="O257" s="83"/>
      <c r="Q257" s="83"/>
      <c r="X257" s="83"/>
      <c r="Z257" s="83"/>
      <c r="AG257" s="83"/>
      <c r="AI257" s="83"/>
      <c r="AP257" s="83"/>
      <c r="AR257" s="83"/>
      <c r="AY257" s="83"/>
      <c r="BA257" s="83"/>
      <c r="BH257" s="83"/>
      <c r="BJ257" s="83"/>
      <c r="BQ257" s="83"/>
      <c r="BS257" s="83"/>
      <c r="BZ257" s="83"/>
      <c r="CB257" s="83"/>
      <c r="CI257" s="83"/>
      <c r="CK257" s="83"/>
      <c r="CR257" s="83"/>
      <c r="CT257" s="83"/>
      <c r="DA257" s="83"/>
      <c r="DC257" s="83"/>
    </row>
    <row r="258" spans="15:107" ht="17.100000000000001" hidden="1" customHeight="1" x14ac:dyDescent="0.25">
      <c r="O258" s="83"/>
      <c r="Q258" s="83"/>
      <c r="X258" s="83"/>
      <c r="Z258" s="83"/>
      <c r="AG258" s="83"/>
      <c r="AI258" s="83"/>
      <c r="AP258" s="83"/>
      <c r="AR258" s="83"/>
      <c r="AY258" s="83"/>
      <c r="BA258" s="83"/>
      <c r="BH258" s="83"/>
      <c r="BJ258" s="83"/>
      <c r="BQ258" s="83"/>
      <c r="BS258" s="83"/>
      <c r="BZ258" s="83"/>
      <c r="CB258" s="83"/>
      <c r="CI258" s="83"/>
      <c r="CK258" s="83"/>
      <c r="CR258" s="83"/>
      <c r="CT258" s="83"/>
      <c r="DA258" s="83"/>
      <c r="DC258" s="83"/>
    </row>
    <row r="259" spans="15:107" ht="17.100000000000001" hidden="1" customHeight="1" x14ac:dyDescent="0.25">
      <c r="O259" s="83"/>
      <c r="Q259" s="83"/>
      <c r="X259" s="83"/>
      <c r="Z259" s="83"/>
      <c r="AG259" s="83"/>
      <c r="AI259" s="83"/>
      <c r="AP259" s="83"/>
      <c r="AR259" s="83"/>
      <c r="AY259" s="83"/>
      <c r="BA259" s="83"/>
      <c r="BH259" s="83"/>
      <c r="BJ259" s="83"/>
      <c r="BQ259" s="83"/>
      <c r="BS259" s="83"/>
      <c r="BZ259" s="83"/>
      <c r="CB259" s="83"/>
      <c r="CI259" s="83"/>
      <c r="CK259" s="83"/>
      <c r="CR259" s="83"/>
      <c r="CT259" s="83"/>
      <c r="DA259" s="83"/>
      <c r="DC259" s="83"/>
    </row>
    <row r="260" spans="15:107" ht="17.100000000000001" hidden="1" customHeight="1" x14ac:dyDescent="0.25">
      <c r="O260" s="83"/>
      <c r="Q260" s="83"/>
      <c r="X260" s="83"/>
      <c r="Z260" s="83"/>
      <c r="AG260" s="83"/>
      <c r="AI260" s="83"/>
      <c r="AP260" s="83"/>
      <c r="AR260" s="83"/>
      <c r="AY260" s="83"/>
      <c r="BA260" s="83"/>
      <c r="BH260" s="83"/>
      <c r="BJ260" s="83"/>
      <c r="BQ260" s="83"/>
      <c r="BS260" s="83"/>
      <c r="BZ260" s="83"/>
      <c r="CB260" s="83"/>
      <c r="CI260" s="83"/>
      <c r="CK260" s="83"/>
      <c r="CR260" s="83"/>
      <c r="CT260" s="83"/>
      <c r="DA260" s="83"/>
      <c r="DC260" s="83"/>
    </row>
    <row r="261" spans="15:107" ht="17.100000000000001" hidden="1" customHeight="1" x14ac:dyDescent="0.25">
      <c r="O261" s="83"/>
      <c r="Q261" s="83"/>
      <c r="X261" s="83"/>
      <c r="Z261" s="83"/>
      <c r="AG261" s="83"/>
      <c r="AI261" s="83"/>
      <c r="AP261" s="83"/>
      <c r="AR261" s="83"/>
      <c r="AY261" s="83"/>
      <c r="BA261" s="83"/>
      <c r="BH261" s="83"/>
      <c r="BJ261" s="83"/>
      <c r="BQ261" s="83"/>
      <c r="BS261" s="83"/>
      <c r="BZ261" s="83"/>
      <c r="CB261" s="83"/>
      <c r="CI261" s="83"/>
      <c r="CK261" s="83"/>
      <c r="CR261" s="83"/>
      <c r="CT261" s="83"/>
      <c r="DA261" s="83"/>
      <c r="DC261" s="83"/>
    </row>
    <row r="262" spans="15:107" ht="17.100000000000001" hidden="1" customHeight="1" x14ac:dyDescent="0.25">
      <c r="O262" s="83"/>
      <c r="Q262" s="83"/>
      <c r="X262" s="83"/>
      <c r="Z262" s="83"/>
      <c r="AG262" s="83"/>
      <c r="AI262" s="83"/>
      <c r="AP262" s="83"/>
      <c r="AR262" s="83"/>
      <c r="AY262" s="83"/>
      <c r="BA262" s="83"/>
      <c r="BH262" s="83"/>
      <c r="BJ262" s="83"/>
      <c r="BQ262" s="83"/>
      <c r="BS262" s="83"/>
      <c r="BZ262" s="83"/>
      <c r="CB262" s="83"/>
      <c r="CI262" s="83"/>
      <c r="CK262" s="83"/>
      <c r="CR262" s="83"/>
      <c r="CT262" s="83"/>
      <c r="DA262" s="83"/>
      <c r="DC262" s="83"/>
    </row>
    <row r="263" spans="15:107" ht="17.100000000000001" hidden="1" customHeight="1" x14ac:dyDescent="0.25">
      <c r="O263" s="83"/>
      <c r="Q263" s="83"/>
      <c r="X263" s="83"/>
      <c r="Z263" s="83"/>
      <c r="AG263" s="83"/>
      <c r="AI263" s="83"/>
      <c r="AP263" s="83"/>
      <c r="AR263" s="83"/>
      <c r="AY263" s="83"/>
      <c r="BA263" s="83"/>
      <c r="BH263" s="83"/>
      <c r="BJ263" s="83"/>
      <c r="BQ263" s="83"/>
      <c r="BS263" s="83"/>
      <c r="BZ263" s="83"/>
      <c r="CB263" s="83"/>
      <c r="CI263" s="83"/>
      <c r="CK263" s="83"/>
      <c r="CR263" s="83"/>
      <c r="CT263" s="83"/>
      <c r="DA263" s="83"/>
      <c r="DC263" s="83"/>
    </row>
    <row r="264" spans="15:107" ht="17.100000000000001" hidden="1" customHeight="1" x14ac:dyDescent="0.25">
      <c r="O264" s="83"/>
      <c r="Q264" s="83"/>
      <c r="X264" s="83"/>
      <c r="Z264" s="83"/>
      <c r="AG264" s="83"/>
      <c r="AI264" s="83"/>
      <c r="AP264" s="83"/>
      <c r="AR264" s="83"/>
      <c r="AY264" s="83"/>
      <c r="BA264" s="83"/>
      <c r="BH264" s="83"/>
      <c r="BJ264" s="83"/>
      <c r="BQ264" s="83"/>
      <c r="BS264" s="83"/>
      <c r="BZ264" s="83"/>
      <c r="CB264" s="83"/>
      <c r="CI264" s="83"/>
      <c r="CK264" s="83"/>
      <c r="CR264" s="83"/>
      <c r="CT264" s="83"/>
      <c r="DA264" s="83"/>
      <c r="DC264" s="83"/>
    </row>
    <row r="265" spans="15:107" ht="17.100000000000001" hidden="1" customHeight="1" x14ac:dyDescent="0.25">
      <c r="O265" s="83"/>
      <c r="Q265" s="83"/>
      <c r="X265" s="83"/>
      <c r="Z265" s="83"/>
      <c r="AG265" s="83"/>
      <c r="AI265" s="83"/>
      <c r="AP265" s="83"/>
      <c r="AR265" s="83"/>
      <c r="AY265" s="83"/>
      <c r="BA265" s="83"/>
      <c r="BH265" s="83"/>
      <c r="BJ265" s="83"/>
      <c r="BQ265" s="83"/>
      <c r="BS265" s="83"/>
      <c r="BZ265" s="83"/>
      <c r="CB265" s="83"/>
      <c r="CI265" s="83"/>
      <c r="CK265" s="83"/>
      <c r="CR265" s="83"/>
      <c r="CT265" s="83"/>
      <c r="DA265" s="83"/>
      <c r="DC265" s="83"/>
    </row>
    <row r="266" spans="15:107" ht="17.100000000000001" hidden="1" customHeight="1" x14ac:dyDescent="0.25">
      <c r="O266" s="83"/>
      <c r="Q266" s="83"/>
      <c r="X266" s="83"/>
      <c r="Z266" s="83"/>
      <c r="AG266" s="83"/>
      <c r="AI266" s="83"/>
      <c r="AP266" s="83"/>
      <c r="AR266" s="83"/>
      <c r="AY266" s="83"/>
      <c r="BA266" s="83"/>
      <c r="BH266" s="83"/>
      <c r="BJ266" s="83"/>
      <c r="BQ266" s="83"/>
      <c r="BS266" s="83"/>
      <c r="BZ266" s="83"/>
      <c r="CB266" s="83"/>
      <c r="CI266" s="83"/>
      <c r="CK266" s="83"/>
      <c r="CR266" s="83"/>
      <c r="CT266" s="83"/>
      <c r="DA266" s="83"/>
      <c r="DC266" s="83"/>
    </row>
    <row r="267" spans="15:107" ht="17.100000000000001" hidden="1" customHeight="1" x14ac:dyDescent="0.25">
      <c r="O267" s="83"/>
      <c r="Q267" s="83"/>
      <c r="X267" s="83"/>
      <c r="Z267" s="83"/>
      <c r="AG267" s="83"/>
      <c r="AI267" s="83"/>
      <c r="AP267" s="83"/>
      <c r="AR267" s="83"/>
      <c r="AY267" s="83"/>
      <c r="BA267" s="83"/>
      <c r="BH267" s="83"/>
      <c r="BJ267" s="83"/>
      <c r="BQ267" s="83"/>
      <c r="BS267" s="83"/>
      <c r="BZ267" s="83"/>
      <c r="CB267" s="83"/>
      <c r="CI267" s="83"/>
      <c r="CK267" s="83"/>
      <c r="CR267" s="83"/>
      <c r="CT267" s="83"/>
      <c r="DA267" s="83"/>
      <c r="DC267" s="83"/>
    </row>
    <row r="268" spans="15:107" ht="17.100000000000001" hidden="1" customHeight="1" x14ac:dyDescent="0.25">
      <c r="O268" s="83"/>
      <c r="Q268" s="83"/>
      <c r="X268" s="83"/>
      <c r="Z268" s="83"/>
      <c r="AG268" s="83"/>
      <c r="AI268" s="83"/>
      <c r="AP268" s="83"/>
      <c r="AR268" s="83"/>
      <c r="AY268" s="83"/>
      <c r="BA268" s="83"/>
      <c r="BH268" s="83"/>
      <c r="BJ268" s="83"/>
      <c r="BQ268" s="83"/>
      <c r="BS268" s="83"/>
      <c r="BZ268" s="83"/>
      <c r="CB268" s="83"/>
      <c r="CI268" s="83"/>
      <c r="CK268" s="83"/>
      <c r="CR268" s="83"/>
      <c r="CT268" s="83"/>
      <c r="DA268" s="83"/>
      <c r="DC268" s="83"/>
    </row>
    <row r="269" spans="15:107" ht="17.100000000000001" hidden="1" customHeight="1" x14ac:dyDescent="0.25">
      <c r="O269" s="83"/>
      <c r="Q269" s="83"/>
      <c r="X269" s="83"/>
      <c r="Z269" s="83"/>
      <c r="AG269" s="83"/>
      <c r="AI269" s="83"/>
      <c r="AP269" s="83"/>
      <c r="AR269" s="83"/>
      <c r="AY269" s="83"/>
      <c r="BA269" s="83"/>
      <c r="BH269" s="83"/>
      <c r="BJ269" s="83"/>
      <c r="BQ269" s="83"/>
      <c r="BS269" s="83"/>
      <c r="BZ269" s="83"/>
      <c r="CB269" s="83"/>
      <c r="CI269" s="83"/>
      <c r="CK269" s="83"/>
      <c r="CR269" s="83"/>
      <c r="CT269" s="83"/>
      <c r="DA269" s="83"/>
      <c r="DC269" s="83"/>
    </row>
    <row r="270" spans="15:107" ht="17.100000000000001" hidden="1" customHeight="1" x14ac:dyDescent="0.25">
      <c r="O270" s="83"/>
      <c r="Q270" s="83"/>
      <c r="X270" s="83"/>
      <c r="Z270" s="83"/>
      <c r="AG270" s="83"/>
      <c r="AI270" s="83"/>
      <c r="AP270" s="83"/>
      <c r="AR270" s="83"/>
      <c r="AY270" s="83"/>
      <c r="BA270" s="83"/>
      <c r="BH270" s="83"/>
      <c r="BJ270" s="83"/>
      <c r="BQ270" s="83"/>
      <c r="BS270" s="83"/>
      <c r="BZ270" s="83"/>
      <c r="CB270" s="83"/>
      <c r="CI270" s="83"/>
      <c r="CK270" s="83"/>
      <c r="CR270" s="83"/>
      <c r="CT270" s="83"/>
      <c r="DA270" s="83"/>
      <c r="DC270" s="83"/>
    </row>
    <row r="271" spans="15:107" ht="17.100000000000001" hidden="1" customHeight="1" x14ac:dyDescent="0.25">
      <c r="O271" s="83"/>
      <c r="Q271" s="83"/>
      <c r="X271" s="83"/>
      <c r="Z271" s="83"/>
      <c r="AG271" s="83"/>
      <c r="AI271" s="83"/>
      <c r="AP271" s="83"/>
      <c r="AR271" s="83"/>
      <c r="AY271" s="83"/>
      <c r="BA271" s="83"/>
      <c r="BH271" s="83"/>
      <c r="BJ271" s="83"/>
      <c r="BQ271" s="83"/>
      <c r="BS271" s="83"/>
      <c r="BZ271" s="83"/>
      <c r="CB271" s="83"/>
      <c r="CI271" s="83"/>
      <c r="CK271" s="83"/>
      <c r="CR271" s="83"/>
      <c r="CT271" s="83"/>
      <c r="DA271" s="83"/>
      <c r="DC271" s="83"/>
    </row>
    <row r="272" spans="15:107" ht="17.100000000000001" hidden="1" customHeight="1" x14ac:dyDescent="0.25">
      <c r="O272" s="83"/>
      <c r="Q272" s="83"/>
      <c r="X272" s="83"/>
      <c r="Z272" s="83"/>
      <c r="AG272" s="83"/>
      <c r="AI272" s="83"/>
      <c r="AP272" s="83"/>
      <c r="AR272" s="83"/>
      <c r="AY272" s="83"/>
      <c r="BA272" s="83"/>
      <c r="BH272" s="83"/>
      <c r="BJ272" s="83"/>
      <c r="BQ272" s="83"/>
      <c r="BS272" s="83"/>
      <c r="BZ272" s="83"/>
      <c r="CB272" s="83"/>
      <c r="CI272" s="83"/>
      <c r="CK272" s="83"/>
      <c r="CR272" s="83"/>
      <c r="CT272" s="83"/>
      <c r="DA272" s="83"/>
      <c r="DC272" s="83"/>
    </row>
    <row r="273" spans="15:107" ht="17.100000000000001" hidden="1" customHeight="1" x14ac:dyDescent="0.25">
      <c r="O273" s="83"/>
      <c r="Q273" s="83"/>
      <c r="X273" s="83"/>
      <c r="Z273" s="83"/>
      <c r="AG273" s="83"/>
      <c r="AI273" s="83"/>
      <c r="AP273" s="83"/>
      <c r="AR273" s="83"/>
      <c r="AY273" s="83"/>
      <c r="BA273" s="83"/>
      <c r="BH273" s="83"/>
      <c r="BJ273" s="83"/>
      <c r="BQ273" s="83"/>
      <c r="BS273" s="83"/>
      <c r="BZ273" s="83"/>
      <c r="CB273" s="83"/>
      <c r="CI273" s="83"/>
      <c r="CK273" s="83"/>
      <c r="CR273" s="83"/>
      <c r="CT273" s="83"/>
      <c r="DA273" s="83"/>
      <c r="DC273" s="83"/>
    </row>
    <row r="274" spans="15:107" ht="17.100000000000001" hidden="1" customHeight="1" x14ac:dyDescent="0.25">
      <c r="O274" s="83"/>
      <c r="Q274" s="83"/>
      <c r="X274" s="83"/>
      <c r="Z274" s="83"/>
      <c r="AG274" s="83"/>
      <c r="AI274" s="83"/>
      <c r="AP274" s="83"/>
      <c r="AR274" s="83"/>
      <c r="AY274" s="83"/>
      <c r="BA274" s="83"/>
      <c r="BH274" s="83"/>
      <c r="BJ274" s="83"/>
      <c r="BQ274" s="83"/>
      <c r="BS274" s="83"/>
      <c r="BZ274" s="83"/>
      <c r="CB274" s="83"/>
      <c r="CI274" s="83"/>
      <c r="CK274" s="83"/>
      <c r="CR274" s="83"/>
      <c r="CT274" s="83"/>
      <c r="DA274" s="83"/>
      <c r="DC274" s="83"/>
    </row>
    <row r="275" spans="15:107" ht="17.100000000000001" hidden="1" customHeight="1" x14ac:dyDescent="0.25">
      <c r="O275" s="83"/>
      <c r="Q275" s="83"/>
      <c r="X275" s="83"/>
      <c r="Z275" s="83"/>
      <c r="AG275" s="83"/>
      <c r="AI275" s="83"/>
      <c r="AP275" s="83"/>
      <c r="AR275" s="83"/>
      <c r="AY275" s="83"/>
      <c r="BA275" s="83"/>
      <c r="BH275" s="83"/>
      <c r="BJ275" s="83"/>
      <c r="BQ275" s="83"/>
      <c r="BS275" s="83"/>
      <c r="BZ275" s="83"/>
      <c r="CB275" s="83"/>
      <c r="CI275" s="83"/>
      <c r="CK275" s="83"/>
      <c r="CR275" s="83"/>
      <c r="CT275" s="83"/>
      <c r="DA275" s="83"/>
      <c r="DC275" s="83"/>
    </row>
    <row r="276" spans="15:107" ht="17.100000000000001" hidden="1" customHeight="1" x14ac:dyDescent="0.25">
      <c r="O276" s="83"/>
      <c r="Q276" s="83"/>
      <c r="X276" s="83"/>
      <c r="Z276" s="83"/>
      <c r="AG276" s="83"/>
      <c r="AI276" s="83"/>
      <c r="AP276" s="83"/>
      <c r="AR276" s="83"/>
      <c r="AY276" s="83"/>
      <c r="BA276" s="83"/>
      <c r="BH276" s="83"/>
      <c r="BJ276" s="83"/>
      <c r="BQ276" s="83"/>
      <c r="BS276" s="83"/>
      <c r="BZ276" s="83"/>
      <c r="CB276" s="83"/>
      <c r="CI276" s="83"/>
      <c r="CK276" s="83"/>
      <c r="CR276" s="83"/>
      <c r="CT276" s="83"/>
      <c r="DA276" s="83"/>
      <c r="DC276" s="83"/>
    </row>
    <row r="277" spans="15:107" ht="17.100000000000001" hidden="1" customHeight="1" x14ac:dyDescent="0.25">
      <c r="O277" s="83"/>
      <c r="Q277" s="83"/>
      <c r="X277" s="83"/>
      <c r="Z277" s="83"/>
      <c r="AG277" s="83"/>
      <c r="AI277" s="83"/>
      <c r="AP277" s="83"/>
      <c r="AR277" s="83"/>
      <c r="AY277" s="83"/>
      <c r="BA277" s="83"/>
      <c r="BH277" s="83"/>
      <c r="BJ277" s="83"/>
      <c r="BQ277" s="83"/>
      <c r="BS277" s="83"/>
      <c r="BZ277" s="83"/>
      <c r="CB277" s="83"/>
      <c r="CI277" s="83"/>
      <c r="CK277" s="83"/>
      <c r="CR277" s="83"/>
      <c r="CT277" s="83"/>
      <c r="DA277" s="83"/>
      <c r="DC277" s="83"/>
    </row>
    <row r="278" spans="15:107" ht="17.100000000000001" hidden="1" customHeight="1" x14ac:dyDescent="0.25">
      <c r="O278" s="83"/>
      <c r="Q278" s="83"/>
      <c r="X278" s="83"/>
      <c r="Z278" s="83"/>
      <c r="AG278" s="83"/>
      <c r="AI278" s="83"/>
      <c r="AP278" s="83"/>
      <c r="AR278" s="83"/>
      <c r="AY278" s="83"/>
      <c r="BA278" s="83"/>
      <c r="BH278" s="83"/>
      <c r="BJ278" s="83"/>
      <c r="BQ278" s="83"/>
      <c r="BS278" s="83"/>
      <c r="BZ278" s="83"/>
      <c r="CB278" s="83"/>
      <c r="CI278" s="83"/>
      <c r="CK278" s="83"/>
      <c r="CR278" s="83"/>
      <c r="CT278" s="83"/>
      <c r="DA278" s="83"/>
      <c r="DC278" s="83"/>
    </row>
    <row r="279" spans="15:107" ht="17.100000000000001" hidden="1" customHeight="1" x14ac:dyDescent="0.25">
      <c r="O279" s="83"/>
      <c r="Q279" s="83"/>
      <c r="X279" s="83"/>
      <c r="Z279" s="83"/>
      <c r="AG279" s="83"/>
      <c r="AI279" s="83"/>
      <c r="AP279" s="83"/>
      <c r="AR279" s="83"/>
      <c r="AY279" s="83"/>
      <c r="BA279" s="83"/>
      <c r="BH279" s="83"/>
      <c r="BJ279" s="83"/>
      <c r="BQ279" s="83"/>
      <c r="BS279" s="83"/>
      <c r="BZ279" s="83"/>
      <c r="CB279" s="83"/>
      <c r="CI279" s="83"/>
      <c r="CK279" s="83"/>
      <c r="CR279" s="83"/>
      <c r="CT279" s="83"/>
      <c r="DA279" s="83"/>
      <c r="DC279" s="83"/>
    </row>
    <row r="280" spans="15:107" ht="17.100000000000001" hidden="1" customHeight="1" x14ac:dyDescent="0.25">
      <c r="O280" s="83"/>
      <c r="Q280" s="83"/>
      <c r="X280" s="83"/>
      <c r="Z280" s="83"/>
      <c r="AG280" s="83"/>
      <c r="AI280" s="83"/>
      <c r="AP280" s="83"/>
      <c r="AR280" s="83"/>
      <c r="AY280" s="83"/>
      <c r="BA280" s="83"/>
      <c r="BH280" s="83"/>
      <c r="BJ280" s="83"/>
      <c r="BQ280" s="83"/>
      <c r="BS280" s="83"/>
      <c r="BZ280" s="83"/>
      <c r="CB280" s="83"/>
      <c r="CI280" s="83"/>
      <c r="CK280" s="83"/>
      <c r="CR280" s="83"/>
      <c r="CT280" s="83"/>
      <c r="DA280" s="83"/>
      <c r="DC280" s="83"/>
    </row>
    <row r="281" spans="15:107" ht="17.100000000000001" hidden="1" customHeight="1" x14ac:dyDescent="0.25">
      <c r="O281" s="83"/>
      <c r="Q281" s="83"/>
      <c r="X281" s="83"/>
      <c r="Z281" s="83"/>
      <c r="AG281" s="83"/>
      <c r="AI281" s="83"/>
      <c r="AP281" s="83"/>
      <c r="AR281" s="83"/>
      <c r="AY281" s="83"/>
      <c r="BA281" s="83"/>
      <c r="BH281" s="83"/>
      <c r="BJ281" s="83"/>
      <c r="BQ281" s="83"/>
      <c r="BS281" s="83"/>
      <c r="BZ281" s="83"/>
      <c r="CB281" s="83"/>
      <c r="CI281" s="83"/>
      <c r="CK281" s="83"/>
      <c r="CR281" s="83"/>
      <c r="CT281" s="83"/>
      <c r="DA281" s="83"/>
      <c r="DC281" s="83"/>
    </row>
    <row r="282" spans="15:107" ht="17.100000000000001" hidden="1" customHeight="1" x14ac:dyDescent="0.25">
      <c r="O282" s="83"/>
      <c r="Q282" s="83"/>
      <c r="X282" s="83"/>
      <c r="Z282" s="83"/>
      <c r="AG282" s="83"/>
      <c r="AI282" s="83"/>
      <c r="AP282" s="83"/>
      <c r="AR282" s="83"/>
      <c r="AY282" s="83"/>
      <c r="BA282" s="83"/>
      <c r="BH282" s="83"/>
      <c r="BJ282" s="83"/>
      <c r="BQ282" s="83"/>
      <c r="BS282" s="83"/>
      <c r="BZ282" s="83"/>
      <c r="CB282" s="83"/>
      <c r="CI282" s="83"/>
      <c r="CK282" s="83"/>
      <c r="CR282" s="83"/>
      <c r="CT282" s="83"/>
      <c r="DA282" s="83"/>
      <c r="DC282" s="83"/>
    </row>
    <row r="283" spans="15:107" ht="17.100000000000001" hidden="1" customHeight="1" x14ac:dyDescent="0.25">
      <c r="O283" s="83"/>
      <c r="Q283" s="83"/>
      <c r="X283" s="83"/>
      <c r="Z283" s="83"/>
      <c r="AG283" s="83"/>
      <c r="AI283" s="83"/>
      <c r="AP283" s="83"/>
      <c r="AR283" s="83"/>
      <c r="AY283" s="83"/>
      <c r="BA283" s="83"/>
      <c r="BH283" s="83"/>
      <c r="BJ283" s="83"/>
      <c r="BQ283" s="83"/>
      <c r="BS283" s="83"/>
      <c r="BZ283" s="83"/>
      <c r="CB283" s="83"/>
      <c r="CI283" s="83"/>
      <c r="CK283" s="83"/>
      <c r="CR283" s="83"/>
      <c r="CT283" s="83"/>
      <c r="DA283" s="83"/>
      <c r="DC283" s="83"/>
    </row>
    <row r="284" spans="15:107" ht="17.100000000000001" hidden="1" customHeight="1" x14ac:dyDescent="0.25">
      <c r="O284" s="83"/>
      <c r="Q284" s="83"/>
      <c r="X284" s="83"/>
      <c r="Z284" s="83"/>
      <c r="AG284" s="83"/>
      <c r="AI284" s="83"/>
      <c r="AP284" s="83"/>
      <c r="AR284" s="83"/>
      <c r="AY284" s="83"/>
      <c r="BA284" s="83"/>
      <c r="BH284" s="83"/>
      <c r="BJ284" s="83"/>
      <c r="BQ284" s="83"/>
      <c r="BS284" s="83"/>
      <c r="BZ284" s="83"/>
      <c r="CB284" s="83"/>
      <c r="CI284" s="83"/>
      <c r="CK284" s="83"/>
      <c r="CR284" s="83"/>
      <c r="CT284" s="83"/>
      <c r="DA284" s="83"/>
      <c r="DC284" s="83"/>
    </row>
    <row r="285" spans="15:107" ht="17.100000000000001" hidden="1" customHeight="1" x14ac:dyDescent="0.25">
      <c r="O285" s="83"/>
      <c r="Q285" s="83"/>
      <c r="X285" s="83"/>
      <c r="Z285" s="83"/>
      <c r="AG285" s="83"/>
      <c r="AI285" s="83"/>
      <c r="AP285" s="83"/>
      <c r="AR285" s="83"/>
      <c r="AY285" s="83"/>
      <c r="BA285" s="83"/>
      <c r="BH285" s="83"/>
      <c r="BJ285" s="83"/>
      <c r="BQ285" s="83"/>
      <c r="BS285" s="83"/>
      <c r="BZ285" s="83"/>
      <c r="CB285" s="83"/>
      <c r="CI285" s="83"/>
      <c r="CK285" s="83"/>
      <c r="CR285" s="83"/>
      <c r="CT285" s="83"/>
      <c r="DA285" s="83"/>
      <c r="DC285" s="83"/>
    </row>
    <row r="286" spans="15:107" ht="17.100000000000001" hidden="1" customHeight="1" x14ac:dyDescent="0.25">
      <c r="O286" s="83"/>
      <c r="Q286" s="83"/>
      <c r="X286" s="83"/>
      <c r="Z286" s="83"/>
      <c r="AG286" s="83"/>
      <c r="AI286" s="83"/>
      <c r="AP286" s="83"/>
      <c r="AR286" s="83"/>
      <c r="AY286" s="83"/>
      <c r="BA286" s="83"/>
      <c r="BH286" s="83"/>
      <c r="BJ286" s="83"/>
      <c r="BQ286" s="83"/>
      <c r="BS286" s="83"/>
      <c r="BZ286" s="83"/>
      <c r="CB286" s="83"/>
      <c r="CI286" s="83"/>
      <c r="CK286" s="83"/>
      <c r="CR286" s="83"/>
      <c r="CT286" s="83"/>
      <c r="DA286" s="83"/>
      <c r="DC286" s="83"/>
    </row>
    <row r="287" spans="15:107" ht="17.100000000000001" hidden="1" customHeight="1" x14ac:dyDescent="0.25">
      <c r="O287" s="83"/>
      <c r="Q287" s="83"/>
      <c r="X287" s="83"/>
      <c r="Z287" s="83"/>
      <c r="AG287" s="83"/>
      <c r="AI287" s="83"/>
      <c r="AP287" s="83"/>
      <c r="AR287" s="83"/>
      <c r="AY287" s="83"/>
      <c r="BA287" s="83"/>
      <c r="BH287" s="83"/>
      <c r="BJ287" s="83"/>
      <c r="BQ287" s="83"/>
      <c r="BS287" s="83"/>
      <c r="BZ287" s="83"/>
      <c r="CB287" s="83"/>
      <c r="CI287" s="83"/>
      <c r="CK287" s="83"/>
      <c r="CR287" s="83"/>
      <c r="CT287" s="83"/>
      <c r="DA287" s="83"/>
      <c r="DC287" s="83"/>
    </row>
    <row r="288" spans="15:107" ht="17.100000000000001" hidden="1" customHeight="1" x14ac:dyDescent="0.25">
      <c r="O288" s="83"/>
      <c r="Q288" s="83"/>
      <c r="X288" s="83"/>
      <c r="Z288" s="83"/>
      <c r="AG288" s="83"/>
      <c r="AI288" s="83"/>
      <c r="AP288" s="83"/>
      <c r="AR288" s="83"/>
      <c r="AY288" s="83"/>
      <c r="BA288" s="83"/>
      <c r="BH288" s="83"/>
      <c r="BJ288" s="83"/>
      <c r="BQ288" s="83"/>
      <c r="BS288" s="83"/>
      <c r="BZ288" s="83"/>
      <c r="CB288" s="83"/>
      <c r="CI288" s="83"/>
      <c r="CK288" s="83"/>
      <c r="CR288" s="83"/>
      <c r="CT288" s="83"/>
      <c r="DA288" s="83"/>
      <c r="DC288" s="83"/>
    </row>
    <row r="289" spans="15:107" ht="17.100000000000001" hidden="1" customHeight="1" x14ac:dyDescent="0.25">
      <c r="O289" s="83"/>
      <c r="Q289" s="83"/>
      <c r="X289" s="83"/>
      <c r="Z289" s="83"/>
      <c r="AG289" s="83"/>
      <c r="AI289" s="83"/>
      <c r="AP289" s="83"/>
      <c r="AR289" s="83"/>
      <c r="AY289" s="83"/>
      <c r="BA289" s="83"/>
      <c r="BH289" s="83"/>
      <c r="BJ289" s="83"/>
      <c r="BQ289" s="83"/>
      <c r="BS289" s="83"/>
      <c r="BZ289" s="83"/>
      <c r="CB289" s="83"/>
      <c r="CI289" s="83"/>
      <c r="CK289" s="83"/>
      <c r="CR289" s="83"/>
      <c r="CT289" s="83"/>
      <c r="DA289" s="83"/>
      <c r="DC289" s="83"/>
    </row>
    <row r="290" spans="15:107" ht="17.100000000000001" hidden="1" customHeight="1" x14ac:dyDescent="0.25">
      <c r="O290" s="83"/>
      <c r="Q290" s="83"/>
      <c r="X290" s="83"/>
      <c r="Z290" s="83"/>
      <c r="AG290" s="83"/>
      <c r="AI290" s="83"/>
      <c r="AP290" s="83"/>
      <c r="AR290" s="83"/>
      <c r="AY290" s="83"/>
      <c r="BA290" s="83"/>
      <c r="BH290" s="83"/>
      <c r="BJ290" s="83"/>
      <c r="BQ290" s="83"/>
      <c r="BS290" s="83"/>
      <c r="BZ290" s="83"/>
      <c r="CB290" s="83"/>
      <c r="CI290" s="83"/>
      <c r="CK290" s="83"/>
      <c r="CR290" s="83"/>
      <c r="CT290" s="83"/>
      <c r="DA290" s="83"/>
      <c r="DC290" s="83"/>
    </row>
    <row r="291" spans="15:107" ht="17.100000000000001" hidden="1" customHeight="1" x14ac:dyDescent="0.25">
      <c r="O291" s="83"/>
      <c r="Q291" s="83"/>
      <c r="X291" s="83"/>
      <c r="Z291" s="83"/>
      <c r="AG291" s="83"/>
      <c r="AI291" s="83"/>
      <c r="AP291" s="83"/>
      <c r="AR291" s="83"/>
      <c r="AY291" s="83"/>
      <c r="BA291" s="83"/>
      <c r="BH291" s="83"/>
      <c r="BJ291" s="83"/>
      <c r="BQ291" s="83"/>
      <c r="BS291" s="83"/>
      <c r="BZ291" s="83"/>
      <c r="CB291" s="83"/>
      <c r="CI291" s="83"/>
      <c r="CK291" s="83"/>
      <c r="CR291" s="83"/>
      <c r="CT291" s="83"/>
      <c r="DA291" s="83"/>
      <c r="DC291" s="83"/>
    </row>
    <row r="292" spans="15:107" ht="17.100000000000001" hidden="1" customHeight="1" x14ac:dyDescent="0.25">
      <c r="O292" s="83"/>
      <c r="Q292" s="83"/>
      <c r="X292" s="83"/>
      <c r="Z292" s="83"/>
      <c r="AG292" s="83"/>
      <c r="AI292" s="83"/>
      <c r="AP292" s="83"/>
      <c r="AR292" s="83"/>
      <c r="AY292" s="83"/>
      <c r="BA292" s="83"/>
      <c r="BH292" s="83"/>
      <c r="BJ292" s="83"/>
      <c r="BQ292" s="83"/>
      <c r="BS292" s="83"/>
      <c r="BZ292" s="83"/>
      <c r="CB292" s="83"/>
      <c r="CI292" s="83"/>
      <c r="CK292" s="83"/>
      <c r="CR292" s="83"/>
      <c r="CT292" s="83"/>
      <c r="DA292" s="83"/>
      <c r="DC292" s="83"/>
    </row>
    <row r="293" spans="15:107" ht="17.100000000000001" hidden="1" customHeight="1" x14ac:dyDescent="0.25">
      <c r="O293" s="83"/>
      <c r="Q293" s="83"/>
      <c r="X293" s="83"/>
      <c r="Z293" s="83"/>
      <c r="AG293" s="83"/>
      <c r="AI293" s="83"/>
      <c r="AP293" s="83"/>
      <c r="AR293" s="83"/>
      <c r="AY293" s="83"/>
      <c r="BA293" s="83"/>
      <c r="BH293" s="83"/>
      <c r="BJ293" s="83"/>
      <c r="BQ293" s="83"/>
      <c r="BS293" s="83"/>
      <c r="BZ293" s="83"/>
      <c r="CB293" s="83"/>
      <c r="CI293" s="83"/>
      <c r="CK293" s="83"/>
      <c r="CR293" s="83"/>
      <c r="CT293" s="83"/>
      <c r="DA293" s="83"/>
      <c r="DC293" s="83"/>
    </row>
    <row r="294" spans="15:107" ht="17.100000000000001" hidden="1" customHeight="1" x14ac:dyDescent="0.25">
      <c r="O294" s="83"/>
      <c r="Q294" s="83"/>
      <c r="X294" s="83"/>
      <c r="Z294" s="83"/>
      <c r="AG294" s="83"/>
      <c r="AI294" s="83"/>
      <c r="AP294" s="83"/>
      <c r="AR294" s="83"/>
      <c r="AY294" s="83"/>
      <c r="BA294" s="83"/>
      <c r="BH294" s="83"/>
      <c r="BJ294" s="83"/>
      <c r="BQ294" s="83"/>
      <c r="BS294" s="83"/>
      <c r="BZ294" s="83"/>
      <c r="CB294" s="83"/>
      <c r="CI294" s="83"/>
      <c r="CK294" s="83"/>
      <c r="CR294" s="83"/>
      <c r="CT294" s="83"/>
      <c r="DA294" s="83"/>
      <c r="DC294" s="83"/>
    </row>
    <row r="295" spans="15:107" ht="17.100000000000001" hidden="1" customHeight="1" x14ac:dyDescent="0.25">
      <c r="O295" s="83"/>
      <c r="Q295" s="83"/>
      <c r="X295" s="83"/>
      <c r="Z295" s="83"/>
      <c r="AG295" s="83"/>
      <c r="AI295" s="83"/>
      <c r="AP295" s="83"/>
      <c r="AR295" s="83"/>
      <c r="AY295" s="83"/>
      <c r="BA295" s="83"/>
      <c r="BH295" s="83"/>
      <c r="BJ295" s="83"/>
      <c r="BQ295" s="83"/>
      <c r="BS295" s="83"/>
      <c r="BZ295" s="83"/>
      <c r="CB295" s="83"/>
      <c r="CI295" s="83"/>
      <c r="CK295" s="83"/>
      <c r="CR295" s="83"/>
      <c r="CT295" s="83"/>
      <c r="DA295" s="83"/>
      <c r="DC295" s="83"/>
    </row>
    <row r="296" spans="15:107" ht="17.100000000000001" hidden="1" customHeight="1" x14ac:dyDescent="0.25">
      <c r="O296" s="83"/>
      <c r="Q296" s="83"/>
      <c r="X296" s="83"/>
      <c r="Z296" s="83"/>
      <c r="AG296" s="83"/>
      <c r="AI296" s="83"/>
      <c r="AP296" s="83"/>
      <c r="AR296" s="83"/>
      <c r="AY296" s="83"/>
      <c r="BA296" s="83"/>
      <c r="BH296" s="83"/>
      <c r="BJ296" s="83"/>
      <c r="BQ296" s="83"/>
      <c r="BS296" s="83"/>
      <c r="BZ296" s="83"/>
      <c r="CB296" s="83"/>
      <c r="CI296" s="83"/>
      <c r="CK296" s="83"/>
      <c r="CR296" s="83"/>
      <c r="CT296" s="83"/>
      <c r="DA296" s="83"/>
      <c r="DC296" s="83"/>
    </row>
    <row r="297" spans="15:107" ht="17.100000000000001" hidden="1" customHeight="1" x14ac:dyDescent="0.25">
      <c r="O297" s="83"/>
      <c r="Q297" s="83"/>
      <c r="X297" s="83"/>
      <c r="Z297" s="83"/>
      <c r="AG297" s="83"/>
      <c r="AI297" s="83"/>
      <c r="AP297" s="83"/>
      <c r="AR297" s="83"/>
      <c r="AY297" s="83"/>
      <c r="BA297" s="83"/>
      <c r="BH297" s="83"/>
      <c r="BJ297" s="83"/>
      <c r="BQ297" s="83"/>
      <c r="BS297" s="83"/>
      <c r="BZ297" s="83"/>
      <c r="CB297" s="83"/>
      <c r="CI297" s="83"/>
      <c r="CK297" s="83"/>
      <c r="CR297" s="83"/>
      <c r="CT297" s="83"/>
      <c r="DA297" s="83"/>
      <c r="DC297" s="83"/>
    </row>
    <row r="298" spans="15:107" ht="17.100000000000001" hidden="1" customHeight="1" x14ac:dyDescent="0.25">
      <c r="O298" s="83"/>
      <c r="Q298" s="83"/>
      <c r="X298" s="83"/>
      <c r="Z298" s="83"/>
      <c r="AG298" s="83"/>
      <c r="AI298" s="83"/>
      <c r="AP298" s="83"/>
      <c r="AR298" s="83"/>
      <c r="AY298" s="83"/>
      <c r="BA298" s="83"/>
      <c r="BH298" s="83"/>
      <c r="BJ298" s="83"/>
      <c r="BQ298" s="83"/>
      <c r="BS298" s="83"/>
      <c r="BZ298" s="83"/>
      <c r="CB298" s="83"/>
      <c r="CI298" s="83"/>
      <c r="CK298" s="83"/>
      <c r="CR298" s="83"/>
      <c r="CT298" s="83"/>
      <c r="DA298" s="83"/>
      <c r="DC298" s="83"/>
    </row>
    <row r="299" spans="15:107" ht="17.100000000000001" hidden="1" customHeight="1" x14ac:dyDescent="0.25">
      <c r="O299" s="83"/>
      <c r="Q299" s="83"/>
      <c r="X299" s="83"/>
      <c r="Z299" s="83"/>
      <c r="AG299" s="83"/>
      <c r="AI299" s="83"/>
      <c r="AP299" s="83"/>
      <c r="AR299" s="83"/>
      <c r="AY299" s="83"/>
      <c r="BA299" s="83"/>
      <c r="BH299" s="83"/>
      <c r="BJ299" s="83"/>
      <c r="BQ299" s="83"/>
      <c r="BS299" s="83"/>
      <c r="BZ299" s="83"/>
      <c r="CB299" s="83"/>
      <c r="CI299" s="83"/>
      <c r="CK299" s="83"/>
      <c r="CR299" s="83"/>
      <c r="CT299" s="83"/>
      <c r="DA299" s="83"/>
      <c r="DC299" s="83"/>
    </row>
    <row r="300" spans="15:107" ht="17.100000000000001" hidden="1" customHeight="1" x14ac:dyDescent="0.25">
      <c r="O300" s="83"/>
      <c r="Q300" s="83"/>
      <c r="X300" s="83"/>
      <c r="Z300" s="83"/>
      <c r="AG300" s="83"/>
      <c r="AI300" s="83"/>
      <c r="AP300" s="83"/>
      <c r="AR300" s="83"/>
      <c r="AY300" s="83"/>
      <c r="BA300" s="83"/>
      <c r="BH300" s="83"/>
      <c r="BJ300" s="83"/>
      <c r="BQ300" s="83"/>
      <c r="BS300" s="83"/>
      <c r="BZ300" s="83"/>
      <c r="CB300" s="83"/>
      <c r="CI300" s="83"/>
      <c r="CK300" s="83"/>
      <c r="CR300" s="83"/>
      <c r="CT300" s="83"/>
      <c r="DA300" s="83"/>
      <c r="DC300" s="83"/>
    </row>
    <row r="301" spans="15:107" ht="17.100000000000001" hidden="1" customHeight="1" x14ac:dyDescent="0.25">
      <c r="O301" s="83"/>
      <c r="Q301" s="83"/>
      <c r="X301" s="83"/>
      <c r="Z301" s="83"/>
      <c r="AG301" s="83"/>
      <c r="AI301" s="83"/>
      <c r="AP301" s="83"/>
      <c r="AR301" s="83"/>
      <c r="AY301" s="83"/>
      <c r="BA301" s="83"/>
      <c r="BH301" s="83"/>
      <c r="BJ301" s="83"/>
      <c r="BQ301" s="83"/>
      <c r="BS301" s="83"/>
      <c r="BZ301" s="83"/>
      <c r="CB301" s="83"/>
      <c r="CI301" s="83"/>
      <c r="CK301" s="83"/>
      <c r="CR301" s="83"/>
      <c r="CT301" s="83"/>
      <c r="DA301" s="83"/>
      <c r="DC301" s="83"/>
    </row>
    <row r="302" spans="15:107" ht="17.100000000000001" hidden="1" customHeight="1" x14ac:dyDescent="0.25">
      <c r="O302" s="83"/>
      <c r="Q302" s="83"/>
      <c r="X302" s="83"/>
      <c r="Z302" s="83"/>
      <c r="AG302" s="83"/>
      <c r="AI302" s="83"/>
      <c r="AP302" s="83"/>
      <c r="AR302" s="83"/>
      <c r="AY302" s="83"/>
      <c r="BA302" s="83"/>
      <c r="BH302" s="83"/>
      <c r="BJ302" s="83"/>
      <c r="BQ302" s="83"/>
      <c r="BS302" s="83"/>
      <c r="BZ302" s="83"/>
      <c r="CB302" s="83"/>
      <c r="CI302" s="83"/>
      <c r="CK302" s="83"/>
      <c r="CR302" s="83"/>
      <c r="CT302" s="83"/>
      <c r="DA302" s="83"/>
      <c r="DC302" s="83"/>
    </row>
    <row r="303" spans="15:107" ht="17.100000000000001" hidden="1" customHeight="1" x14ac:dyDescent="0.25">
      <c r="O303" s="83"/>
      <c r="Q303" s="83"/>
      <c r="X303" s="83"/>
      <c r="Z303" s="83"/>
      <c r="AG303" s="83"/>
      <c r="AI303" s="83"/>
      <c r="AP303" s="83"/>
      <c r="AR303" s="83"/>
      <c r="AY303" s="83"/>
      <c r="BA303" s="83"/>
      <c r="BH303" s="83"/>
      <c r="BJ303" s="83"/>
      <c r="BQ303" s="83"/>
      <c r="BS303" s="83"/>
      <c r="BZ303" s="83"/>
      <c r="CB303" s="83"/>
      <c r="CI303" s="83"/>
      <c r="CK303" s="83"/>
      <c r="CR303" s="83"/>
      <c r="CT303" s="83"/>
      <c r="DA303" s="83"/>
      <c r="DC303" s="83"/>
    </row>
    <row r="304" spans="15:107" ht="17.100000000000001" hidden="1" customHeight="1" x14ac:dyDescent="0.25">
      <c r="O304" s="83"/>
      <c r="Q304" s="83"/>
      <c r="X304" s="83"/>
      <c r="Z304" s="83"/>
      <c r="AG304" s="83"/>
      <c r="AI304" s="83"/>
      <c r="AP304" s="83"/>
      <c r="AR304" s="83"/>
      <c r="AY304" s="83"/>
      <c r="BA304" s="83"/>
      <c r="BH304" s="83"/>
      <c r="BJ304" s="83"/>
      <c r="BQ304" s="83"/>
      <c r="BS304" s="83"/>
      <c r="BZ304" s="83"/>
      <c r="CB304" s="83"/>
      <c r="CI304" s="83"/>
      <c r="CK304" s="83"/>
      <c r="CR304" s="83"/>
      <c r="CT304" s="83"/>
      <c r="DA304" s="83"/>
      <c r="DC304" s="83"/>
    </row>
    <row r="305" spans="15:107" ht="17.100000000000001" hidden="1" customHeight="1" x14ac:dyDescent="0.25">
      <c r="O305" s="83"/>
      <c r="Q305" s="83"/>
      <c r="X305" s="83"/>
      <c r="Z305" s="83"/>
      <c r="AG305" s="83"/>
      <c r="AI305" s="83"/>
      <c r="AP305" s="83"/>
      <c r="AR305" s="83"/>
      <c r="AY305" s="83"/>
      <c r="BA305" s="83"/>
      <c r="BH305" s="83"/>
      <c r="BJ305" s="83"/>
      <c r="BQ305" s="83"/>
      <c r="BS305" s="83"/>
      <c r="BZ305" s="83"/>
      <c r="CB305" s="83"/>
      <c r="CI305" s="83"/>
      <c r="CK305" s="83"/>
      <c r="CR305" s="83"/>
      <c r="CT305" s="83"/>
      <c r="DA305" s="83"/>
      <c r="DC305" s="83"/>
    </row>
    <row r="306" spans="15:107" ht="17.100000000000001" hidden="1" customHeight="1" x14ac:dyDescent="0.25">
      <c r="O306" s="83"/>
      <c r="Q306" s="83"/>
      <c r="X306" s="83"/>
      <c r="Z306" s="83"/>
      <c r="AG306" s="83"/>
      <c r="AI306" s="83"/>
      <c r="AP306" s="83"/>
      <c r="AR306" s="83"/>
      <c r="AY306" s="83"/>
      <c r="BA306" s="83"/>
      <c r="BH306" s="83"/>
      <c r="BJ306" s="83"/>
      <c r="BQ306" s="83"/>
      <c r="BS306" s="83"/>
      <c r="BZ306" s="83"/>
      <c r="CB306" s="83"/>
      <c r="CI306" s="83"/>
      <c r="CK306" s="83"/>
      <c r="CR306" s="83"/>
      <c r="CT306" s="83"/>
      <c r="DA306" s="83"/>
      <c r="DC306" s="83"/>
    </row>
    <row r="307" spans="15:107" ht="17.100000000000001" hidden="1" customHeight="1" x14ac:dyDescent="0.25">
      <c r="O307" s="83"/>
      <c r="Q307" s="83"/>
      <c r="X307" s="83"/>
      <c r="Z307" s="83"/>
      <c r="AG307" s="83"/>
      <c r="AI307" s="83"/>
      <c r="AP307" s="83"/>
      <c r="AR307" s="83"/>
      <c r="AY307" s="83"/>
      <c r="BA307" s="83"/>
      <c r="BH307" s="83"/>
      <c r="BJ307" s="83"/>
      <c r="BQ307" s="83"/>
      <c r="BS307" s="83"/>
      <c r="BZ307" s="83"/>
      <c r="CB307" s="83"/>
      <c r="CI307" s="83"/>
      <c r="CK307" s="83"/>
      <c r="CR307" s="83"/>
      <c r="CT307" s="83"/>
      <c r="DA307" s="83"/>
      <c r="DC307" s="83"/>
    </row>
    <row r="308" spans="15:107" ht="17.100000000000001" hidden="1" customHeight="1" x14ac:dyDescent="0.25">
      <c r="O308" s="83"/>
      <c r="Q308" s="83"/>
      <c r="X308" s="83"/>
      <c r="Z308" s="83"/>
      <c r="AG308" s="83"/>
      <c r="AI308" s="83"/>
      <c r="AP308" s="83"/>
      <c r="AR308" s="83"/>
      <c r="AY308" s="83"/>
      <c r="BA308" s="83"/>
      <c r="BH308" s="83"/>
      <c r="BJ308" s="83"/>
      <c r="BQ308" s="83"/>
      <c r="BS308" s="83"/>
      <c r="BZ308" s="83"/>
      <c r="CB308" s="83"/>
      <c r="CI308" s="83"/>
      <c r="CK308" s="83"/>
      <c r="CR308" s="83"/>
      <c r="CT308" s="83"/>
      <c r="DA308" s="83"/>
      <c r="DC308" s="83"/>
    </row>
    <row r="309" spans="15:107" ht="17.100000000000001" hidden="1" customHeight="1" x14ac:dyDescent="0.25">
      <c r="O309" s="83"/>
      <c r="Q309" s="83"/>
      <c r="X309" s="83"/>
      <c r="Z309" s="83"/>
      <c r="AG309" s="83"/>
      <c r="AI309" s="83"/>
      <c r="AP309" s="83"/>
      <c r="AR309" s="83"/>
      <c r="AY309" s="83"/>
      <c r="BA309" s="83"/>
      <c r="BH309" s="83"/>
      <c r="BJ309" s="83"/>
      <c r="BQ309" s="83"/>
      <c r="BS309" s="83"/>
      <c r="BZ309" s="83"/>
      <c r="CB309" s="83"/>
      <c r="CI309" s="83"/>
      <c r="CK309" s="83"/>
      <c r="CR309" s="83"/>
      <c r="CT309" s="83"/>
      <c r="DA309" s="83"/>
      <c r="DC309" s="83"/>
    </row>
    <row r="310" spans="15:107" ht="17.100000000000001" hidden="1" customHeight="1" x14ac:dyDescent="0.25">
      <c r="O310" s="83"/>
      <c r="Q310" s="83"/>
      <c r="X310" s="83"/>
      <c r="Z310" s="83"/>
      <c r="AG310" s="83"/>
      <c r="AI310" s="83"/>
      <c r="AP310" s="83"/>
      <c r="AR310" s="83"/>
      <c r="AY310" s="83"/>
      <c r="BA310" s="83"/>
      <c r="BH310" s="83"/>
      <c r="BJ310" s="83"/>
      <c r="BQ310" s="83"/>
      <c r="BS310" s="83"/>
      <c r="BZ310" s="83"/>
      <c r="CB310" s="83"/>
      <c r="CI310" s="83"/>
      <c r="CK310" s="83"/>
      <c r="CR310" s="83"/>
      <c r="CT310" s="83"/>
      <c r="DA310" s="83"/>
      <c r="DC310" s="83"/>
    </row>
    <row r="311" spans="15:107" ht="17.100000000000001" hidden="1" customHeight="1" x14ac:dyDescent="0.25">
      <c r="O311" s="83"/>
      <c r="Q311" s="83"/>
      <c r="X311" s="83"/>
      <c r="Z311" s="83"/>
      <c r="AG311" s="83"/>
      <c r="AI311" s="83"/>
      <c r="AP311" s="83"/>
      <c r="AR311" s="83"/>
      <c r="AY311" s="83"/>
      <c r="BA311" s="83"/>
      <c r="BH311" s="83"/>
      <c r="BJ311" s="83"/>
      <c r="BQ311" s="83"/>
      <c r="BS311" s="83"/>
      <c r="BZ311" s="83"/>
      <c r="CB311" s="83"/>
      <c r="CI311" s="83"/>
      <c r="CK311" s="83"/>
      <c r="CR311" s="83"/>
      <c r="CT311" s="83"/>
      <c r="DA311" s="83"/>
      <c r="DC311" s="83"/>
    </row>
    <row r="312" spans="15:107" ht="17.100000000000001" hidden="1" customHeight="1" x14ac:dyDescent="0.25">
      <c r="O312" s="83"/>
      <c r="Q312" s="83"/>
      <c r="X312" s="83"/>
      <c r="Z312" s="83"/>
      <c r="AG312" s="83"/>
      <c r="AI312" s="83"/>
      <c r="AP312" s="83"/>
      <c r="AR312" s="83"/>
      <c r="AY312" s="83"/>
      <c r="BA312" s="83"/>
      <c r="BH312" s="83"/>
      <c r="BJ312" s="83"/>
      <c r="BQ312" s="83"/>
      <c r="BS312" s="83"/>
      <c r="BZ312" s="83"/>
      <c r="CB312" s="83"/>
      <c r="CI312" s="83"/>
      <c r="CK312" s="83"/>
      <c r="CR312" s="83"/>
      <c r="CT312" s="83"/>
      <c r="DA312" s="83"/>
      <c r="DC312" s="83"/>
    </row>
    <row r="313" spans="15:107" ht="17.100000000000001" hidden="1" customHeight="1" x14ac:dyDescent="0.25">
      <c r="O313" s="83"/>
      <c r="Q313" s="83"/>
      <c r="X313" s="83"/>
      <c r="Z313" s="83"/>
      <c r="AG313" s="83"/>
      <c r="AI313" s="83"/>
      <c r="AP313" s="83"/>
      <c r="AR313" s="83"/>
      <c r="AY313" s="83"/>
      <c r="BA313" s="83"/>
      <c r="BH313" s="83"/>
      <c r="BJ313" s="83"/>
      <c r="BQ313" s="83"/>
      <c r="BS313" s="83"/>
      <c r="BZ313" s="83"/>
      <c r="CB313" s="83"/>
      <c r="CI313" s="83"/>
      <c r="CK313" s="83"/>
      <c r="CR313" s="83"/>
      <c r="CT313" s="83"/>
      <c r="DA313" s="83"/>
      <c r="DC313" s="83"/>
    </row>
    <row r="314" spans="15:107" ht="17.100000000000001" hidden="1" customHeight="1" x14ac:dyDescent="0.25">
      <c r="O314" s="83"/>
      <c r="Q314" s="83"/>
      <c r="X314" s="83"/>
      <c r="Z314" s="83"/>
      <c r="AG314" s="83"/>
      <c r="AI314" s="83"/>
      <c r="AP314" s="83"/>
      <c r="AR314" s="83"/>
      <c r="AY314" s="83"/>
      <c r="BA314" s="83"/>
      <c r="BH314" s="83"/>
      <c r="BJ314" s="83"/>
      <c r="BQ314" s="83"/>
      <c r="BS314" s="83"/>
      <c r="BZ314" s="83"/>
      <c r="CB314" s="83"/>
      <c r="CI314" s="83"/>
      <c r="CK314" s="83"/>
      <c r="CR314" s="83"/>
      <c r="CT314" s="83"/>
      <c r="DA314" s="83"/>
      <c r="DC314" s="83"/>
    </row>
    <row r="315" spans="15:107" ht="17.100000000000001" hidden="1" customHeight="1" x14ac:dyDescent="0.25">
      <c r="O315" s="83"/>
      <c r="Q315" s="83"/>
      <c r="X315" s="83"/>
      <c r="Z315" s="83"/>
      <c r="AG315" s="83"/>
      <c r="AI315" s="83"/>
      <c r="AP315" s="83"/>
      <c r="AR315" s="83"/>
      <c r="AY315" s="83"/>
      <c r="BA315" s="83"/>
      <c r="BH315" s="83"/>
      <c r="BJ315" s="83"/>
      <c r="BQ315" s="83"/>
      <c r="BS315" s="83"/>
      <c r="BZ315" s="83"/>
      <c r="CB315" s="83"/>
      <c r="CI315" s="83"/>
      <c r="CK315" s="83"/>
      <c r="CR315" s="83"/>
      <c r="CT315" s="83"/>
      <c r="DA315" s="83"/>
      <c r="DC315" s="83"/>
    </row>
    <row r="316" spans="15:107" ht="17.100000000000001" hidden="1" customHeight="1" x14ac:dyDescent="0.25">
      <c r="O316" s="83"/>
      <c r="Q316" s="83"/>
      <c r="X316" s="83"/>
      <c r="Z316" s="83"/>
      <c r="AG316" s="83"/>
      <c r="AI316" s="83"/>
      <c r="AP316" s="83"/>
      <c r="AR316" s="83"/>
      <c r="AY316" s="83"/>
      <c r="BA316" s="83"/>
      <c r="BH316" s="83"/>
      <c r="BJ316" s="83"/>
      <c r="BQ316" s="83"/>
      <c r="BS316" s="83"/>
      <c r="BZ316" s="83"/>
      <c r="CB316" s="83"/>
      <c r="CI316" s="83"/>
      <c r="CK316" s="83"/>
      <c r="CR316" s="83"/>
      <c r="CT316" s="83"/>
      <c r="DA316" s="83"/>
      <c r="DC316" s="83"/>
    </row>
    <row r="317" spans="15:107" ht="17.100000000000001" hidden="1" customHeight="1" x14ac:dyDescent="0.25">
      <c r="O317" s="83"/>
      <c r="Q317" s="83"/>
      <c r="X317" s="83"/>
      <c r="Z317" s="83"/>
      <c r="AG317" s="83"/>
      <c r="AI317" s="83"/>
      <c r="AP317" s="83"/>
      <c r="AR317" s="83"/>
      <c r="AY317" s="83"/>
      <c r="BA317" s="83"/>
      <c r="BH317" s="83"/>
      <c r="BJ317" s="83"/>
      <c r="BQ317" s="83"/>
      <c r="BS317" s="83"/>
      <c r="BZ317" s="83"/>
      <c r="CB317" s="83"/>
      <c r="CI317" s="83"/>
      <c r="CK317" s="83"/>
      <c r="CR317" s="83"/>
      <c r="CT317" s="83"/>
      <c r="DA317" s="83"/>
      <c r="DC317" s="83"/>
    </row>
    <row r="318" spans="15:107" ht="17.100000000000001" hidden="1" customHeight="1" x14ac:dyDescent="0.25">
      <c r="O318" s="83"/>
      <c r="Q318" s="83"/>
      <c r="X318" s="83"/>
      <c r="Z318" s="83"/>
      <c r="AG318" s="83"/>
      <c r="AI318" s="83"/>
      <c r="AP318" s="83"/>
      <c r="AR318" s="83"/>
      <c r="AY318" s="83"/>
      <c r="BA318" s="83"/>
      <c r="BH318" s="83"/>
      <c r="BJ318" s="83"/>
      <c r="BQ318" s="83"/>
      <c r="BS318" s="83"/>
      <c r="BZ318" s="83"/>
      <c r="CB318" s="83"/>
      <c r="CI318" s="83"/>
      <c r="CK318" s="83"/>
      <c r="CR318" s="83"/>
      <c r="CT318" s="83"/>
      <c r="DA318" s="83"/>
      <c r="DC318" s="83"/>
    </row>
    <row r="319" spans="15:107" ht="17.100000000000001" hidden="1" customHeight="1" x14ac:dyDescent="0.25">
      <c r="O319" s="83"/>
      <c r="Q319" s="83"/>
      <c r="X319" s="83"/>
      <c r="Z319" s="83"/>
      <c r="AG319" s="83"/>
      <c r="AI319" s="83"/>
      <c r="AP319" s="83"/>
      <c r="AR319" s="83"/>
      <c r="AY319" s="83"/>
      <c r="BA319" s="83"/>
      <c r="BH319" s="83"/>
      <c r="BJ319" s="83"/>
      <c r="BQ319" s="83"/>
      <c r="BS319" s="83"/>
      <c r="BZ319" s="83"/>
      <c r="CB319" s="83"/>
      <c r="CI319" s="83"/>
      <c r="CK319" s="83"/>
      <c r="CR319" s="83"/>
      <c r="CT319" s="83"/>
      <c r="DA319" s="83"/>
      <c r="DC319" s="83"/>
    </row>
    <row r="320" spans="15:107" ht="17.100000000000001" hidden="1" customHeight="1" x14ac:dyDescent="0.25">
      <c r="O320" s="83"/>
      <c r="Q320" s="83"/>
      <c r="X320" s="83"/>
      <c r="Z320" s="83"/>
      <c r="AG320" s="83"/>
      <c r="AI320" s="83"/>
      <c r="AP320" s="83"/>
      <c r="AR320" s="83"/>
      <c r="AY320" s="83"/>
      <c r="BA320" s="83"/>
      <c r="BH320" s="83"/>
      <c r="BJ320" s="83"/>
      <c r="BQ320" s="83"/>
      <c r="BS320" s="83"/>
      <c r="BZ320" s="83"/>
      <c r="CB320" s="83"/>
      <c r="CI320" s="83"/>
      <c r="CK320" s="83"/>
      <c r="CR320" s="83"/>
      <c r="CT320" s="83"/>
      <c r="DA320" s="83"/>
      <c r="DC320" s="83"/>
    </row>
    <row r="321" spans="15:107" ht="17.100000000000001" hidden="1" customHeight="1" x14ac:dyDescent="0.25">
      <c r="O321" s="83"/>
      <c r="Q321" s="83"/>
      <c r="X321" s="83"/>
      <c r="Z321" s="83"/>
      <c r="AG321" s="83"/>
      <c r="AI321" s="83"/>
      <c r="AP321" s="83"/>
      <c r="AR321" s="83"/>
      <c r="AY321" s="83"/>
      <c r="BA321" s="83"/>
      <c r="BH321" s="83"/>
      <c r="BJ321" s="83"/>
      <c r="BQ321" s="83"/>
      <c r="BS321" s="83"/>
      <c r="BZ321" s="83"/>
      <c r="CB321" s="83"/>
      <c r="CI321" s="83"/>
      <c r="CK321" s="83"/>
      <c r="CR321" s="83"/>
      <c r="CT321" s="83"/>
      <c r="DA321" s="83"/>
      <c r="DC321" s="83"/>
    </row>
    <row r="322" spans="15:107" ht="17.100000000000001" hidden="1" customHeight="1" x14ac:dyDescent="0.25">
      <c r="O322" s="83"/>
      <c r="Q322" s="83"/>
      <c r="X322" s="83"/>
      <c r="Z322" s="83"/>
      <c r="AG322" s="83"/>
      <c r="AI322" s="83"/>
      <c r="AP322" s="83"/>
      <c r="AR322" s="83"/>
      <c r="AY322" s="83"/>
      <c r="BA322" s="83"/>
      <c r="BH322" s="83"/>
      <c r="BJ322" s="83"/>
      <c r="BQ322" s="83"/>
      <c r="BS322" s="83"/>
      <c r="BZ322" s="83"/>
      <c r="CB322" s="83"/>
      <c r="CI322" s="83"/>
      <c r="CK322" s="83"/>
      <c r="CR322" s="83"/>
      <c r="CT322" s="83"/>
      <c r="DA322" s="83"/>
      <c r="DC322" s="83"/>
    </row>
    <row r="323" spans="15:107" ht="17.100000000000001" hidden="1" customHeight="1" x14ac:dyDescent="0.25">
      <c r="O323" s="83"/>
      <c r="Q323" s="83"/>
      <c r="X323" s="83"/>
      <c r="Z323" s="83"/>
      <c r="AG323" s="83"/>
      <c r="AI323" s="83"/>
      <c r="AP323" s="83"/>
      <c r="AR323" s="83"/>
      <c r="AY323" s="83"/>
      <c r="BA323" s="83"/>
      <c r="BH323" s="83"/>
      <c r="BJ323" s="83"/>
      <c r="BQ323" s="83"/>
      <c r="BS323" s="83"/>
      <c r="BZ323" s="83"/>
      <c r="CB323" s="83"/>
      <c r="CI323" s="83"/>
      <c r="CK323" s="83"/>
      <c r="CR323" s="83"/>
      <c r="CT323" s="83"/>
      <c r="DA323" s="83"/>
      <c r="DC323" s="83"/>
    </row>
    <row r="324" spans="15:107" ht="17.100000000000001" hidden="1" customHeight="1" x14ac:dyDescent="0.25">
      <c r="O324" s="83"/>
      <c r="Q324" s="83"/>
      <c r="X324" s="83"/>
      <c r="Z324" s="83"/>
      <c r="AG324" s="83"/>
      <c r="AI324" s="83"/>
      <c r="AP324" s="83"/>
      <c r="AR324" s="83"/>
      <c r="AY324" s="83"/>
      <c r="BA324" s="83"/>
      <c r="BH324" s="83"/>
      <c r="BJ324" s="83"/>
      <c r="BQ324" s="83"/>
      <c r="BS324" s="83"/>
      <c r="BZ324" s="83"/>
      <c r="CB324" s="83"/>
      <c r="CI324" s="83"/>
      <c r="CK324" s="83"/>
      <c r="CR324" s="83"/>
      <c r="CT324" s="83"/>
      <c r="DA324" s="83"/>
      <c r="DC324" s="83"/>
    </row>
    <row r="325" spans="15:107" ht="17.100000000000001" hidden="1" customHeight="1" x14ac:dyDescent="0.25">
      <c r="O325" s="83"/>
      <c r="Q325" s="83"/>
      <c r="X325" s="83"/>
      <c r="Z325" s="83"/>
      <c r="AG325" s="83"/>
      <c r="AI325" s="83"/>
      <c r="AP325" s="83"/>
      <c r="AR325" s="83"/>
      <c r="AY325" s="83"/>
      <c r="BA325" s="83"/>
      <c r="BH325" s="83"/>
      <c r="BJ325" s="83"/>
      <c r="BQ325" s="83"/>
      <c r="BS325" s="83"/>
      <c r="BZ325" s="83"/>
      <c r="CB325" s="83"/>
      <c r="CI325" s="83"/>
      <c r="CK325" s="83"/>
      <c r="CR325" s="83"/>
      <c r="CT325" s="83"/>
      <c r="DA325" s="83"/>
      <c r="DC325" s="83"/>
    </row>
    <row r="326" spans="15:107" ht="17.100000000000001" hidden="1" customHeight="1" x14ac:dyDescent="0.25">
      <c r="O326" s="83"/>
      <c r="Q326" s="83"/>
      <c r="X326" s="83"/>
      <c r="Z326" s="83"/>
      <c r="AG326" s="83"/>
      <c r="AI326" s="83"/>
      <c r="AP326" s="83"/>
      <c r="AR326" s="83"/>
      <c r="AY326" s="83"/>
      <c r="BA326" s="83"/>
      <c r="BH326" s="83"/>
      <c r="BJ326" s="83"/>
      <c r="BQ326" s="83"/>
      <c r="BS326" s="83"/>
      <c r="BZ326" s="83"/>
      <c r="CB326" s="83"/>
      <c r="CI326" s="83"/>
      <c r="CK326" s="83"/>
      <c r="CR326" s="83"/>
      <c r="CT326" s="83"/>
      <c r="DA326" s="83"/>
      <c r="DC326" s="83"/>
    </row>
    <row r="327" spans="15:107" ht="17.100000000000001" hidden="1" customHeight="1" x14ac:dyDescent="0.25">
      <c r="O327" s="83"/>
      <c r="Q327" s="83"/>
      <c r="X327" s="83"/>
      <c r="Z327" s="83"/>
      <c r="AG327" s="83"/>
      <c r="AI327" s="83"/>
      <c r="AP327" s="83"/>
      <c r="AR327" s="83"/>
      <c r="AY327" s="83"/>
      <c r="BA327" s="83"/>
      <c r="BH327" s="83"/>
      <c r="BJ327" s="83"/>
      <c r="BQ327" s="83"/>
      <c r="BS327" s="83"/>
      <c r="BZ327" s="83"/>
      <c r="CB327" s="83"/>
      <c r="CI327" s="83"/>
      <c r="CK327" s="83"/>
      <c r="CR327" s="83"/>
      <c r="CT327" s="83"/>
      <c r="DA327" s="83"/>
      <c r="DC327" s="83"/>
    </row>
    <row r="328" spans="15:107" ht="17.100000000000001" hidden="1" customHeight="1" x14ac:dyDescent="0.25">
      <c r="O328" s="83"/>
      <c r="Q328" s="83"/>
      <c r="X328" s="83"/>
      <c r="Z328" s="83"/>
      <c r="AG328" s="83"/>
      <c r="AI328" s="83"/>
      <c r="AP328" s="83"/>
      <c r="AR328" s="83"/>
      <c r="AY328" s="83"/>
      <c r="BA328" s="83"/>
      <c r="BH328" s="83"/>
      <c r="BJ328" s="83"/>
      <c r="BQ328" s="83"/>
      <c r="BS328" s="83"/>
      <c r="BZ328" s="83"/>
      <c r="CB328" s="83"/>
      <c r="CI328" s="83"/>
      <c r="CK328" s="83"/>
      <c r="CR328" s="83"/>
      <c r="CT328" s="83"/>
      <c r="DA328" s="83"/>
      <c r="DC328" s="83"/>
    </row>
    <row r="329" spans="15:107" ht="17.100000000000001" hidden="1" customHeight="1" x14ac:dyDescent="0.25">
      <c r="O329" s="83"/>
      <c r="Q329" s="83"/>
      <c r="X329" s="83"/>
      <c r="Z329" s="83"/>
      <c r="AG329" s="83"/>
      <c r="AI329" s="83"/>
      <c r="AP329" s="83"/>
      <c r="AR329" s="83"/>
      <c r="AY329" s="83"/>
      <c r="BA329" s="83"/>
      <c r="BH329" s="83"/>
      <c r="BJ329" s="83"/>
      <c r="BQ329" s="83"/>
      <c r="BS329" s="83"/>
      <c r="BZ329" s="83"/>
      <c r="CB329" s="83"/>
      <c r="CI329" s="83"/>
      <c r="CK329" s="83"/>
      <c r="CR329" s="83"/>
      <c r="CT329" s="83"/>
      <c r="DA329" s="83"/>
      <c r="DC329" s="83"/>
    </row>
    <row r="330" spans="15:107" ht="17.100000000000001" hidden="1" customHeight="1" x14ac:dyDescent="0.25">
      <c r="O330" s="83"/>
      <c r="Q330" s="83"/>
      <c r="X330" s="83"/>
      <c r="Z330" s="83"/>
      <c r="AG330" s="83"/>
      <c r="AI330" s="83"/>
      <c r="AP330" s="83"/>
      <c r="AR330" s="83"/>
      <c r="AY330" s="83"/>
      <c r="BA330" s="83"/>
      <c r="BH330" s="83"/>
      <c r="BJ330" s="83"/>
      <c r="BQ330" s="83"/>
      <c r="BS330" s="83"/>
      <c r="BZ330" s="83"/>
      <c r="CB330" s="83"/>
      <c r="CI330" s="83"/>
      <c r="CK330" s="83"/>
      <c r="CR330" s="83"/>
      <c r="CT330" s="83"/>
      <c r="DA330" s="83"/>
      <c r="DC330" s="83"/>
    </row>
    <row r="331" spans="15:107" ht="17.100000000000001" hidden="1" customHeight="1" x14ac:dyDescent="0.25">
      <c r="O331" s="83"/>
      <c r="Q331" s="83"/>
      <c r="X331" s="83"/>
      <c r="Z331" s="83"/>
      <c r="AG331" s="83"/>
      <c r="AI331" s="83"/>
      <c r="AP331" s="83"/>
      <c r="AR331" s="83"/>
      <c r="AY331" s="83"/>
      <c r="BA331" s="83"/>
      <c r="BH331" s="83"/>
      <c r="BJ331" s="83"/>
      <c r="BQ331" s="83"/>
      <c r="BS331" s="83"/>
      <c r="BZ331" s="83"/>
      <c r="CB331" s="83"/>
      <c r="CI331" s="83"/>
      <c r="CK331" s="83"/>
      <c r="CR331" s="83"/>
      <c r="CT331" s="83"/>
      <c r="DA331" s="83"/>
      <c r="DC331" s="83"/>
    </row>
    <row r="332" spans="15:107" ht="17.100000000000001" hidden="1" customHeight="1" x14ac:dyDescent="0.25">
      <c r="O332" s="83"/>
      <c r="Q332" s="83"/>
      <c r="X332" s="83"/>
      <c r="Z332" s="83"/>
      <c r="AG332" s="83"/>
      <c r="AI332" s="83"/>
      <c r="AP332" s="83"/>
      <c r="AR332" s="83"/>
      <c r="AY332" s="83"/>
      <c r="BA332" s="83"/>
      <c r="BH332" s="83"/>
      <c r="BJ332" s="83"/>
      <c r="BQ332" s="83"/>
      <c r="BS332" s="83"/>
      <c r="BZ332" s="83"/>
      <c r="CB332" s="83"/>
      <c r="CI332" s="83"/>
      <c r="CK332" s="83"/>
      <c r="CR332" s="83"/>
      <c r="CT332" s="83"/>
      <c r="DA332" s="83"/>
      <c r="DC332" s="83"/>
    </row>
    <row r="333" spans="15:107" ht="17.100000000000001" hidden="1" customHeight="1" x14ac:dyDescent="0.25">
      <c r="O333" s="83"/>
      <c r="Q333" s="83"/>
      <c r="X333" s="83"/>
      <c r="Z333" s="83"/>
      <c r="AG333" s="83"/>
      <c r="AI333" s="83"/>
      <c r="AP333" s="83"/>
      <c r="AR333" s="83"/>
      <c r="AY333" s="83"/>
      <c r="BA333" s="83"/>
      <c r="BH333" s="83"/>
      <c r="BJ333" s="83"/>
      <c r="BQ333" s="83"/>
      <c r="BS333" s="83"/>
      <c r="BZ333" s="83"/>
      <c r="CB333" s="83"/>
      <c r="CI333" s="83"/>
      <c r="CK333" s="83"/>
      <c r="CR333" s="83"/>
      <c r="CT333" s="83"/>
      <c r="DA333" s="83"/>
      <c r="DC333" s="83"/>
    </row>
    <row r="334" spans="15:107" ht="17.100000000000001" hidden="1" customHeight="1" x14ac:dyDescent="0.25">
      <c r="O334" s="83"/>
      <c r="Q334" s="83"/>
      <c r="X334" s="83"/>
      <c r="Z334" s="83"/>
      <c r="AG334" s="83"/>
      <c r="AI334" s="83"/>
      <c r="AP334" s="83"/>
      <c r="AR334" s="83"/>
      <c r="AY334" s="83"/>
      <c r="BA334" s="83"/>
      <c r="BH334" s="83"/>
      <c r="BJ334" s="83"/>
      <c r="BQ334" s="83"/>
      <c r="BS334" s="83"/>
      <c r="BZ334" s="83"/>
      <c r="CB334" s="83"/>
      <c r="CI334" s="83"/>
      <c r="CK334" s="83"/>
      <c r="CR334" s="83"/>
      <c r="CT334" s="83"/>
      <c r="DA334" s="83"/>
      <c r="DC334" s="83"/>
    </row>
    <row r="335" spans="15:107" ht="17.100000000000001" hidden="1" customHeight="1" x14ac:dyDescent="0.25">
      <c r="O335" s="83"/>
      <c r="Q335" s="83"/>
      <c r="X335" s="83"/>
      <c r="Z335" s="83"/>
      <c r="AG335" s="83"/>
      <c r="AI335" s="83"/>
      <c r="AP335" s="83"/>
      <c r="AR335" s="83"/>
      <c r="AY335" s="83"/>
      <c r="BA335" s="83"/>
      <c r="BH335" s="83"/>
      <c r="BJ335" s="83"/>
      <c r="BQ335" s="83"/>
      <c r="BS335" s="83"/>
      <c r="BZ335" s="83"/>
      <c r="CB335" s="83"/>
      <c r="CI335" s="83"/>
      <c r="CK335" s="83"/>
      <c r="CR335" s="83"/>
      <c r="CT335" s="83"/>
      <c r="DA335" s="83"/>
      <c r="DC335" s="83"/>
    </row>
    <row r="336" spans="15:107" ht="17.100000000000001" hidden="1" customHeight="1" x14ac:dyDescent="0.25">
      <c r="O336" s="83"/>
      <c r="Q336" s="83"/>
      <c r="X336" s="83"/>
      <c r="Z336" s="83"/>
      <c r="AG336" s="83"/>
      <c r="AI336" s="83"/>
      <c r="AP336" s="83"/>
      <c r="AR336" s="83"/>
      <c r="AY336" s="83"/>
      <c r="BA336" s="83"/>
      <c r="BH336" s="83"/>
      <c r="BJ336" s="83"/>
      <c r="BQ336" s="83"/>
      <c r="BS336" s="83"/>
      <c r="BZ336" s="83"/>
      <c r="CB336" s="83"/>
      <c r="CI336" s="83"/>
      <c r="CK336" s="83"/>
      <c r="CR336" s="83"/>
      <c r="CT336" s="83"/>
      <c r="DA336" s="83"/>
      <c r="DC336" s="83"/>
    </row>
    <row r="337" spans="15:107" ht="17.100000000000001" hidden="1" customHeight="1" x14ac:dyDescent="0.25">
      <c r="O337" s="83"/>
      <c r="Q337" s="83"/>
      <c r="X337" s="83"/>
      <c r="Z337" s="83"/>
      <c r="AG337" s="83"/>
      <c r="AI337" s="83"/>
      <c r="AP337" s="83"/>
      <c r="AR337" s="83"/>
      <c r="AY337" s="83"/>
      <c r="BA337" s="83"/>
      <c r="BH337" s="83"/>
      <c r="BJ337" s="83"/>
      <c r="BQ337" s="83"/>
      <c r="BS337" s="83"/>
      <c r="BZ337" s="83"/>
      <c r="CB337" s="83"/>
      <c r="CI337" s="83"/>
      <c r="CK337" s="83"/>
      <c r="CR337" s="83"/>
      <c r="CT337" s="83"/>
      <c r="DA337" s="83"/>
      <c r="DC337" s="83"/>
    </row>
    <row r="338" spans="15:107" ht="17.100000000000001" hidden="1" customHeight="1" x14ac:dyDescent="0.25">
      <c r="O338" s="83"/>
      <c r="Q338" s="83"/>
      <c r="X338" s="83"/>
      <c r="Z338" s="83"/>
      <c r="AG338" s="83"/>
      <c r="AI338" s="83"/>
      <c r="AP338" s="83"/>
      <c r="AR338" s="83"/>
      <c r="AY338" s="83"/>
      <c r="BA338" s="83"/>
      <c r="BH338" s="83"/>
      <c r="BJ338" s="83"/>
      <c r="BQ338" s="83"/>
      <c r="BS338" s="83"/>
      <c r="BZ338" s="83"/>
      <c r="CB338" s="83"/>
      <c r="CI338" s="83"/>
      <c r="CK338" s="83"/>
      <c r="CR338" s="83"/>
      <c r="CT338" s="83"/>
      <c r="DA338" s="83"/>
      <c r="DC338" s="83"/>
    </row>
    <row r="339" spans="15:107" ht="17.100000000000001" hidden="1" customHeight="1" x14ac:dyDescent="0.25">
      <c r="O339" s="83"/>
      <c r="Q339" s="83"/>
      <c r="X339" s="83"/>
      <c r="Z339" s="83"/>
      <c r="AG339" s="83"/>
      <c r="AI339" s="83"/>
      <c r="AP339" s="83"/>
      <c r="AR339" s="83"/>
      <c r="AY339" s="83"/>
      <c r="BA339" s="83"/>
      <c r="BH339" s="83"/>
      <c r="BJ339" s="83"/>
      <c r="BQ339" s="83"/>
      <c r="BS339" s="83"/>
      <c r="BZ339" s="83"/>
      <c r="CB339" s="83"/>
      <c r="CI339" s="83"/>
      <c r="CK339" s="83"/>
      <c r="CR339" s="83"/>
      <c r="CT339" s="83"/>
      <c r="DA339" s="83"/>
      <c r="DC339" s="83"/>
    </row>
    <row r="340" spans="15:107" ht="17.100000000000001" hidden="1" customHeight="1" x14ac:dyDescent="0.25">
      <c r="O340" s="83"/>
      <c r="Q340" s="83"/>
      <c r="X340" s="83"/>
      <c r="Z340" s="83"/>
      <c r="AG340" s="83"/>
      <c r="AI340" s="83"/>
      <c r="AP340" s="83"/>
      <c r="AR340" s="83"/>
      <c r="AY340" s="83"/>
      <c r="BA340" s="83"/>
      <c r="BH340" s="83"/>
      <c r="BJ340" s="83"/>
      <c r="BQ340" s="83"/>
      <c r="BS340" s="83"/>
      <c r="BZ340" s="83"/>
      <c r="CB340" s="83"/>
      <c r="CI340" s="83"/>
      <c r="CK340" s="83"/>
      <c r="CR340" s="83"/>
      <c r="CT340" s="83"/>
      <c r="DA340" s="83"/>
      <c r="DC340" s="83"/>
    </row>
    <row r="341" spans="15:107" ht="17.100000000000001" hidden="1" customHeight="1" x14ac:dyDescent="0.25">
      <c r="O341" s="83"/>
      <c r="Q341" s="83"/>
      <c r="X341" s="83"/>
      <c r="Z341" s="83"/>
      <c r="AG341" s="83"/>
      <c r="AI341" s="83"/>
      <c r="AP341" s="83"/>
      <c r="AR341" s="83"/>
      <c r="AY341" s="83"/>
      <c r="BA341" s="83"/>
      <c r="BH341" s="83"/>
      <c r="BJ341" s="83"/>
      <c r="BQ341" s="83"/>
      <c r="BS341" s="83"/>
      <c r="BZ341" s="83"/>
      <c r="CB341" s="83"/>
      <c r="CI341" s="83"/>
      <c r="CK341" s="83"/>
      <c r="CR341" s="83"/>
      <c r="CT341" s="83"/>
      <c r="DA341" s="83"/>
      <c r="DC341" s="83"/>
    </row>
    <row r="342" spans="15:107" ht="17.100000000000001" hidden="1" customHeight="1" x14ac:dyDescent="0.25">
      <c r="O342" s="83"/>
      <c r="Q342" s="83"/>
      <c r="X342" s="83"/>
      <c r="Z342" s="83"/>
      <c r="AG342" s="83"/>
      <c r="AI342" s="83"/>
      <c r="AP342" s="83"/>
      <c r="AR342" s="83"/>
      <c r="AY342" s="83"/>
      <c r="BA342" s="83"/>
      <c r="BH342" s="83"/>
      <c r="BJ342" s="83"/>
      <c r="BQ342" s="83"/>
      <c r="BS342" s="83"/>
      <c r="BZ342" s="83"/>
      <c r="CB342" s="83"/>
      <c r="CI342" s="83"/>
      <c r="CK342" s="83"/>
      <c r="CR342" s="83"/>
      <c r="CT342" s="83"/>
      <c r="DA342" s="83"/>
      <c r="DC342" s="83"/>
    </row>
    <row r="343" spans="15:107" ht="17.100000000000001" hidden="1" customHeight="1" x14ac:dyDescent="0.25">
      <c r="O343" s="83"/>
      <c r="Q343" s="83"/>
      <c r="X343" s="83"/>
      <c r="Z343" s="83"/>
      <c r="AG343" s="83"/>
      <c r="AI343" s="83"/>
      <c r="AP343" s="83"/>
      <c r="AR343" s="83"/>
      <c r="AY343" s="83"/>
      <c r="BA343" s="83"/>
      <c r="BH343" s="83"/>
      <c r="BJ343" s="83"/>
      <c r="BQ343" s="83"/>
      <c r="BS343" s="83"/>
      <c r="BZ343" s="83"/>
      <c r="CB343" s="83"/>
      <c r="CI343" s="83"/>
      <c r="CK343" s="83"/>
      <c r="CR343" s="83"/>
      <c r="CT343" s="83"/>
      <c r="DA343" s="83"/>
      <c r="DC343" s="83"/>
    </row>
    <row r="344" spans="15:107" ht="17.100000000000001" hidden="1" customHeight="1" x14ac:dyDescent="0.25">
      <c r="O344" s="83"/>
      <c r="Q344" s="83"/>
      <c r="X344" s="83"/>
      <c r="Z344" s="83"/>
      <c r="AG344" s="83"/>
      <c r="AI344" s="83"/>
      <c r="AP344" s="83"/>
      <c r="AR344" s="83"/>
      <c r="AY344" s="83"/>
      <c r="BA344" s="83"/>
      <c r="BH344" s="83"/>
      <c r="BJ344" s="83"/>
      <c r="BQ344" s="83"/>
      <c r="BS344" s="83"/>
      <c r="BZ344" s="83"/>
      <c r="CB344" s="83"/>
      <c r="CI344" s="83"/>
      <c r="CK344" s="83"/>
      <c r="CR344" s="83"/>
      <c r="CT344" s="83"/>
      <c r="DA344" s="83"/>
      <c r="DC344" s="83"/>
    </row>
    <row r="345" spans="15:107" ht="17.100000000000001" hidden="1" customHeight="1" x14ac:dyDescent="0.25">
      <c r="O345" s="83"/>
      <c r="Q345" s="83"/>
      <c r="X345" s="83"/>
      <c r="Z345" s="83"/>
      <c r="AG345" s="83"/>
      <c r="AI345" s="83"/>
      <c r="AP345" s="83"/>
      <c r="AR345" s="83"/>
      <c r="AY345" s="83"/>
      <c r="BA345" s="83"/>
      <c r="BH345" s="83"/>
      <c r="BJ345" s="83"/>
      <c r="BQ345" s="83"/>
      <c r="BS345" s="83"/>
      <c r="BZ345" s="83"/>
      <c r="CB345" s="83"/>
      <c r="CI345" s="83"/>
      <c r="CK345" s="83"/>
      <c r="CR345" s="83"/>
      <c r="CT345" s="83"/>
      <c r="DA345" s="83"/>
      <c r="DC345" s="83"/>
    </row>
    <row r="346" spans="15:107" ht="17.100000000000001" hidden="1" customHeight="1" x14ac:dyDescent="0.25">
      <c r="O346" s="83"/>
      <c r="Q346" s="83"/>
      <c r="X346" s="83"/>
      <c r="Z346" s="83"/>
      <c r="AG346" s="83"/>
      <c r="AI346" s="83"/>
      <c r="AP346" s="83"/>
      <c r="AR346" s="83"/>
      <c r="AY346" s="83"/>
      <c r="BA346" s="83"/>
      <c r="BH346" s="83"/>
      <c r="BJ346" s="83"/>
      <c r="BQ346" s="83"/>
      <c r="BS346" s="83"/>
      <c r="BZ346" s="83"/>
      <c r="CB346" s="83"/>
      <c r="CI346" s="83"/>
      <c r="CK346" s="83"/>
      <c r="CR346" s="83"/>
      <c r="CT346" s="83"/>
      <c r="DA346" s="83"/>
      <c r="DC346" s="83"/>
    </row>
    <row r="347" spans="15:107" ht="17.100000000000001" hidden="1" customHeight="1" x14ac:dyDescent="0.25">
      <c r="O347" s="83"/>
      <c r="Q347" s="83"/>
      <c r="X347" s="83"/>
      <c r="Z347" s="83"/>
      <c r="AG347" s="83"/>
      <c r="AI347" s="83"/>
      <c r="AP347" s="83"/>
      <c r="AR347" s="83"/>
      <c r="AY347" s="83"/>
      <c r="BA347" s="83"/>
      <c r="BH347" s="83"/>
      <c r="BJ347" s="83"/>
      <c r="BQ347" s="83"/>
      <c r="BS347" s="83"/>
      <c r="BZ347" s="83"/>
      <c r="CB347" s="83"/>
      <c r="CI347" s="83"/>
      <c r="CK347" s="83"/>
      <c r="CR347" s="83"/>
      <c r="CT347" s="83"/>
      <c r="DA347" s="83"/>
      <c r="DC347" s="83"/>
    </row>
    <row r="348" spans="15:107" ht="17.100000000000001" hidden="1" customHeight="1" x14ac:dyDescent="0.25">
      <c r="O348" s="83"/>
      <c r="Q348" s="83"/>
      <c r="X348" s="83"/>
      <c r="Z348" s="83"/>
      <c r="AG348" s="83"/>
      <c r="AI348" s="83"/>
      <c r="AP348" s="83"/>
      <c r="AR348" s="83"/>
      <c r="AY348" s="83"/>
      <c r="BA348" s="83"/>
      <c r="BH348" s="83"/>
      <c r="BJ348" s="83"/>
      <c r="BQ348" s="83"/>
      <c r="BS348" s="83"/>
      <c r="BZ348" s="83"/>
      <c r="CB348" s="83"/>
      <c r="CI348" s="83"/>
      <c r="CK348" s="83"/>
      <c r="CR348" s="83"/>
      <c r="CT348" s="83"/>
      <c r="DA348" s="83"/>
      <c r="DC348" s="83"/>
    </row>
    <row r="349" spans="15:107" ht="17.100000000000001" hidden="1" customHeight="1" x14ac:dyDescent="0.25">
      <c r="O349" s="83"/>
      <c r="Q349" s="83"/>
      <c r="X349" s="83"/>
      <c r="Z349" s="83"/>
      <c r="AG349" s="83"/>
      <c r="AI349" s="83"/>
      <c r="AP349" s="83"/>
      <c r="AR349" s="83"/>
      <c r="AY349" s="83"/>
      <c r="BA349" s="83"/>
      <c r="BH349" s="83"/>
      <c r="BJ349" s="83"/>
      <c r="BQ349" s="83"/>
      <c r="BS349" s="83"/>
      <c r="BZ349" s="83"/>
      <c r="CB349" s="83"/>
      <c r="CI349" s="83"/>
      <c r="CK349" s="83"/>
      <c r="CR349" s="83"/>
      <c r="CT349" s="83"/>
      <c r="DA349" s="83"/>
      <c r="DC349" s="83"/>
    </row>
    <row r="350" spans="15:107" ht="17.100000000000001" hidden="1" customHeight="1" x14ac:dyDescent="0.25">
      <c r="O350" s="83"/>
      <c r="Q350" s="83"/>
      <c r="X350" s="83"/>
      <c r="Z350" s="83"/>
      <c r="AG350" s="83"/>
      <c r="AI350" s="83"/>
      <c r="AP350" s="83"/>
      <c r="AR350" s="83"/>
      <c r="AY350" s="83"/>
      <c r="BA350" s="83"/>
      <c r="BH350" s="83"/>
      <c r="BJ350" s="83"/>
      <c r="BQ350" s="83"/>
      <c r="BS350" s="83"/>
      <c r="BZ350" s="83"/>
      <c r="CB350" s="83"/>
      <c r="CI350" s="83"/>
      <c r="CK350" s="83"/>
      <c r="CR350" s="83"/>
      <c r="CT350" s="83"/>
      <c r="DA350" s="83"/>
      <c r="DC350" s="83"/>
    </row>
    <row r="351" spans="15:107" ht="17.100000000000001" hidden="1" customHeight="1" x14ac:dyDescent="0.25">
      <c r="O351" s="83"/>
      <c r="Q351" s="83"/>
      <c r="X351" s="83"/>
      <c r="Z351" s="83"/>
      <c r="AG351" s="83"/>
      <c r="AI351" s="83"/>
      <c r="AP351" s="83"/>
      <c r="AR351" s="83"/>
      <c r="AY351" s="83"/>
      <c r="BA351" s="83"/>
      <c r="BH351" s="83"/>
      <c r="BJ351" s="83"/>
      <c r="BQ351" s="83"/>
      <c r="BS351" s="83"/>
      <c r="BZ351" s="83"/>
      <c r="CB351" s="83"/>
      <c r="CI351" s="83"/>
      <c r="CK351" s="83"/>
      <c r="CR351" s="83"/>
      <c r="CT351" s="83"/>
      <c r="DA351" s="83"/>
      <c r="DC351" s="83"/>
    </row>
    <row r="352" spans="15:107" ht="17.100000000000001" hidden="1" customHeight="1" x14ac:dyDescent="0.25">
      <c r="O352" s="83"/>
      <c r="Q352" s="83"/>
      <c r="X352" s="83"/>
      <c r="Z352" s="83"/>
      <c r="AG352" s="83"/>
      <c r="AI352" s="83"/>
      <c r="AP352" s="83"/>
      <c r="AR352" s="83"/>
      <c r="AY352" s="83"/>
      <c r="BA352" s="83"/>
      <c r="BH352" s="83"/>
      <c r="BJ352" s="83"/>
      <c r="BQ352" s="83"/>
      <c r="BS352" s="83"/>
      <c r="BZ352" s="83"/>
      <c r="CB352" s="83"/>
      <c r="CI352" s="83"/>
      <c r="CK352" s="83"/>
      <c r="CR352" s="83"/>
      <c r="CT352" s="83"/>
      <c r="DA352" s="83"/>
      <c r="DC352" s="83"/>
    </row>
    <row r="353" spans="15:107" ht="17.100000000000001" hidden="1" customHeight="1" x14ac:dyDescent="0.25">
      <c r="O353" s="83"/>
      <c r="Q353" s="83"/>
      <c r="X353" s="83"/>
      <c r="Z353" s="83"/>
      <c r="AG353" s="83"/>
      <c r="AI353" s="83"/>
      <c r="AP353" s="83"/>
      <c r="AR353" s="83"/>
      <c r="AY353" s="83"/>
      <c r="BA353" s="83"/>
      <c r="BH353" s="83"/>
      <c r="BJ353" s="83"/>
      <c r="BQ353" s="83"/>
      <c r="BS353" s="83"/>
      <c r="BZ353" s="83"/>
      <c r="CB353" s="83"/>
      <c r="CI353" s="83"/>
      <c r="CK353" s="83"/>
      <c r="CR353" s="83"/>
      <c r="CT353" s="83"/>
      <c r="DA353" s="83"/>
      <c r="DC353" s="83"/>
    </row>
    <row r="354" spans="15:107" ht="17.100000000000001" hidden="1" customHeight="1" x14ac:dyDescent="0.25">
      <c r="O354" s="83"/>
      <c r="Q354" s="83"/>
      <c r="X354" s="83"/>
      <c r="Z354" s="83"/>
      <c r="AG354" s="83"/>
      <c r="AI354" s="83"/>
      <c r="AP354" s="83"/>
      <c r="AR354" s="83"/>
      <c r="AY354" s="83"/>
      <c r="BA354" s="83"/>
      <c r="BH354" s="83"/>
      <c r="BJ354" s="83"/>
      <c r="BQ354" s="83"/>
      <c r="BS354" s="83"/>
      <c r="BZ354" s="83"/>
      <c r="CB354" s="83"/>
      <c r="CI354" s="83"/>
      <c r="CK354" s="83"/>
      <c r="CR354" s="83"/>
      <c r="CT354" s="83"/>
      <c r="DA354" s="83"/>
      <c r="DC354" s="83"/>
    </row>
    <row r="355" spans="15:107" ht="17.100000000000001" hidden="1" customHeight="1" x14ac:dyDescent="0.25">
      <c r="O355" s="83"/>
      <c r="Q355" s="83"/>
      <c r="X355" s="83"/>
      <c r="Z355" s="83"/>
      <c r="AG355" s="83"/>
      <c r="AI355" s="83"/>
      <c r="AP355" s="83"/>
      <c r="AR355" s="83"/>
      <c r="AY355" s="83"/>
      <c r="BA355" s="83"/>
      <c r="BH355" s="83"/>
      <c r="BJ355" s="83"/>
      <c r="BQ355" s="83"/>
      <c r="BS355" s="83"/>
      <c r="BZ355" s="83"/>
      <c r="CB355" s="83"/>
      <c r="CI355" s="83"/>
      <c r="CK355" s="83"/>
      <c r="CR355" s="83"/>
      <c r="CT355" s="83"/>
      <c r="DA355" s="83"/>
      <c r="DC355" s="83"/>
    </row>
    <row r="356" spans="15:107" ht="17.100000000000001" hidden="1" customHeight="1" x14ac:dyDescent="0.25">
      <c r="O356" s="83"/>
      <c r="Q356" s="83"/>
      <c r="X356" s="83"/>
      <c r="Z356" s="83"/>
      <c r="AG356" s="83"/>
      <c r="AI356" s="83"/>
      <c r="AP356" s="83"/>
      <c r="AR356" s="83"/>
      <c r="AY356" s="83"/>
      <c r="BA356" s="83"/>
      <c r="BH356" s="83"/>
      <c r="BJ356" s="83"/>
      <c r="BQ356" s="83"/>
      <c r="BS356" s="83"/>
      <c r="BZ356" s="83"/>
      <c r="CB356" s="83"/>
      <c r="CI356" s="83"/>
      <c r="CK356" s="83"/>
      <c r="CR356" s="83"/>
      <c r="CT356" s="83"/>
      <c r="DA356" s="83"/>
      <c r="DC356" s="83"/>
    </row>
    <row r="357" spans="15:107" ht="17.100000000000001" hidden="1" customHeight="1" x14ac:dyDescent="0.25">
      <c r="O357" s="83"/>
      <c r="Q357" s="83"/>
      <c r="X357" s="83"/>
      <c r="Z357" s="83"/>
      <c r="AG357" s="83"/>
      <c r="AI357" s="83"/>
      <c r="AP357" s="83"/>
      <c r="AR357" s="83"/>
      <c r="AY357" s="83"/>
      <c r="BA357" s="83"/>
      <c r="BH357" s="83"/>
      <c r="BJ357" s="83"/>
      <c r="BQ357" s="83"/>
      <c r="BS357" s="83"/>
      <c r="BZ357" s="83"/>
      <c r="CB357" s="83"/>
      <c r="CI357" s="83"/>
      <c r="CK357" s="83"/>
      <c r="CR357" s="83"/>
      <c r="CT357" s="83"/>
      <c r="DA357" s="83"/>
      <c r="DC357" s="83"/>
    </row>
    <row r="358" spans="15:107" ht="17.100000000000001" hidden="1" customHeight="1" x14ac:dyDescent="0.25">
      <c r="O358" s="83"/>
      <c r="Q358" s="83"/>
      <c r="X358" s="83"/>
      <c r="Z358" s="83"/>
      <c r="AG358" s="83"/>
      <c r="AI358" s="83"/>
      <c r="AP358" s="83"/>
      <c r="AR358" s="83"/>
      <c r="AY358" s="83"/>
      <c r="BA358" s="83"/>
      <c r="BH358" s="83"/>
      <c r="BJ358" s="83"/>
      <c r="BQ358" s="83"/>
      <c r="BS358" s="83"/>
      <c r="BZ358" s="83"/>
      <c r="CB358" s="83"/>
      <c r="CI358" s="83"/>
      <c r="CK358" s="83"/>
      <c r="CR358" s="83"/>
      <c r="CT358" s="83"/>
      <c r="DA358" s="83"/>
      <c r="DC358" s="83"/>
    </row>
    <row r="359" spans="15:107" ht="17.100000000000001" hidden="1" customHeight="1" x14ac:dyDescent="0.25">
      <c r="O359" s="83"/>
      <c r="Q359" s="83"/>
      <c r="X359" s="83"/>
      <c r="Z359" s="83"/>
      <c r="AG359" s="83"/>
      <c r="AI359" s="83"/>
      <c r="AP359" s="83"/>
      <c r="AR359" s="83"/>
      <c r="AY359" s="83"/>
      <c r="BA359" s="83"/>
      <c r="BH359" s="83"/>
      <c r="BJ359" s="83"/>
      <c r="BQ359" s="83"/>
      <c r="BS359" s="83"/>
      <c r="BZ359" s="83"/>
      <c r="CB359" s="83"/>
      <c r="CI359" s="83"/>
      <c r="CK359" s="83"/>
      <c r="CR359" s="83"/>
      <c r="CT359" s="83"/>
      <c r="DA359" s="83"/>
      <c r="DC359" s="83"/>
    </row>
    <row r="360" spans="15:107" ht="17.100000000000001" hidden="1" customHeight="1" x14ac:dyDescent="0.25">
      <c r="O360" s="83"/>
      <c r="Q360" s="83"/>
      <c r="X360" s="83"/>
      <c r="Z360" s="83"/>
      <c r="AG360" s="83"/>
      <c r="AI360" s="83"/>
      <c r="AP360" s="83"/>
      <c r="AR360" s="83"/>
      <c r="AY360" s="83"/>
      <c r="BA360" s="83"/>
      <c r="BH360" s="83"/>
      <c r="BJ360" s="83"/>
      <c r="BQ360" s="83"/>
      <c r="BS360" s="83"/>
      <c r="BZ360" s="83"/>
      <c r="CB360" s="83"/>
      <c r="CI360" s="83"/>
      <c r="CK360" s="83"/>
      <c r="CR360" s="83"/>
      <c r="CT360" s="83"/>
      <c r="DA360" s="83"/>
      <c r="DC360" s="83"/>
    </row>
    <row r="361" spans="15:107" ht="17.100000000000001" hidden="1" customHeight="1" x14ac:dyDescent="0.25">
      <c r="O361" s="83"/>
      <c r="Q361" s="83"/>
      <c r="X361" s="83"/>
      <c r="Z361" s="83"/>
      <c r="AG361" s="83"/>
      <c r="AI361" s="83"/>
      <c r="AP361" s="83"/>
      <c r="AR361" s="83"/>
      <c r="AY361" s="83"/>
      <c r="BA361" s="83"/>
      <c r="BH361" s="83"/>
      <c r="BJ361" s="83"/>
      <c r="BQ361" s="83"/>
      <c r="BS361" s="83"/>
      <c r="BZ361" s="83"/>
      <c r="CB361" s="83"/>
      <c r="CI361" s="83"/>
      <c r="CK361" s="83"/>
      <c r="CR361" s="83"/>
      <c r="CT361" s="83"/>
      <c r="DA361" s="83"/>
      <c r="DC361" s="83"/>
    </row>
    <row r="362" spans="15:107" ht="17.100000000000001" hidden="1" customHeight="1" x14ac:dyDescent="0.25">
      <c r="O362" s="83"/>
      <c r="Q362" s="83"/>
      <c r="X362" s="83"/>
      <c r="Z362" s="83"/>
      <c r="AG362" s="83"/>
      <c r="AI362" s="83"/>
      <c r="AP362" s="83"/>
      <c r="AR362" s="83"/>
      <c r="AY362" s="83"/>
      <c r="BA362" s="83"/>
      <c r="BH362" s="83"/>
      <c r="BJ362" s="83"/>
      <c r="BQ362" s="83"/>
      <c r="BS362" s="83"/>
      <c r="BZ362" s="83"/>
      <c r="CB362" s="83"/>
      <c r="CI362" s="83"/>
      <c r="CK362" s="83"/>
      <c r="CR362" s="83"/>
      <c r="CT362" s="83"/>
      <c r="DA362" s="83"/>
      <c r="DC362" s="83"/>
    </row>
    <row r="363" spans="15:107" ht="17.100000000000001" hidden="1" customHeight="1" x14ac:dyDescent="0.25">
      <c r="O363" s="83"/>
      <c r="Q363" s="83"/>
      <c r="X363" s="83"/>
      <c r="Z363" s="83"/>
      <c r="AG363" s="83"/>
      <c r="AI363" s="83"/>
      <c r="AP363" s="83"/>
      <c r="AR363" s="83"/>
      <c r="AY363" s="83"/>
      <c r="BA363" s="83"/>
      <c r="BH363" s="83"/>
      <c r="BJ363" s="83"/>
      <c r="BQ363" s="83"/>
      <c r="BS363" s="83"/>
      <c r="BZ363" s="83"/>
      <c r="CB363" s="83"/>
      <c r="CI363" s="83"/>
      <c r="CK363" s="83"/>
      <c r="CR363" s="83"/>
      <c r="CT363" s="83"/>
      <c r="DA363" s="83"/>
      <c r="DC363" s="83"/>
    </row>
    <row r="364" spans="15:107" ht="0" hidden="1" customHeight="1" x14ac:dyDescent="0.25">
      <c r="AP364" s="83"/>
      <c r="AR364" s="83"/>
      <c r="BH364" s="83"/>
      <c r="BQ364" s="83"/>
      <c r="DA364" s="83"/>
    </row>
    <row r="365" spans="15:107" ht="0" hidden="1" customHeight="1" x14ac:dyDescent="0.25">
      <c r="AP365" s="83"/>
      <c r="AR365" s="83"/>
    </row>
    <row r="366" spans="15:107" ht="0" hidden="1" customHeight="1" x14ac:dyDescent="0.25">
      <c r="AP366" s="83"/>
      <c r="AR366" s="83"/>
    </row>
    <row r="367" spans="15:107" ht="0" hidden="1" customHeight="1" x14ac:dyDescent="0.25"/>
    <row r="368" spans="15:107" ht="0" hidden="1" customHeight="1" x14ac:dyDescent="0.25"/>
    <row r="369" ht="0" hidden="1" customHeight="1" x14ac:dyDescent="0.25"/>
    <row r="370" ht="0" hidden="1" customHeight="1" x14ac:dyDescent="0.25"/>
    <row r="371" ht="0" hidden="1" customHeight="1" x14ac:dyDescent="0.25"/>
    <row r="372" ht="0" hidden="1" customHeight="1" x14ac:dyDescent="0.25"/>
    <row r="373" ht="0" hidden="1" customHeight="1" x14ac:dyDescent="0.25"/>
    <row r="374" ht="0" hidden="1" customHeight="1" x14ac:dyDescent="0.25"/>
    <row r="375" ht="0" hidden="1" customHeight="1" x14ac:dyDescent="0.25"/>
    <row r="376" ht="0" hidden="1" customHeight="1" x14ac:dyDescent="0.25"/>
    <row r="377" ht="0" hidden="1" customHeight="1" x14ac:dyDescent="0.25"/>
    <row r="378" ht="0" hidden="1" customHeight="1" x14ac:dyDescent="0.25"/>
    <row r="379" ht="0" hidden="1" customHeight="1" x14ac:dyDescent="0.25"/>
    <row r="380" ht="0" hidden="1" customHeight="1" x14ac:dyDescent="0.25"/>
    <row r="381" ht="0" hidden="1" customHeight="1" x14ac:dyDescent="0.25"/>
    <row r="382" ht="0" hidden="1" customHeight="1" x14ac:dyDescent="0.25"/>
    <row r="383" ht="0" hidden="1" customHeight="1" x14ac:dyDescent="0.25"/>
    <row r="384" ht="0" hidden="1" customHeight="1" x14ac:dyDescent="0.25"/>
    <row r="385" ht="0" hidden="1" customHeight="1" x14ac:dyDescent="0.25"/>
    <row r="386" ht="0" hidden="1" customHeight="1" x14ac:dyDescent="0.25"/>
    <row r="387" ht="0" hidden="1" customHeight="1" x14ac:dyDescent="0.25"/>
  </sheetData>
  <mergeCells count="1">
    <mergeCell ref="A8:B9"/>
  </mergeCells>
  <conditionalFormatting sqref="E1:E109 E145:E1048576 W112:W143">
    <cfRule type="cellIs" dxfId="72" priority="73" operator="between">
      <formula>1</formula>
      <formula>6</formula>
    </cfRule>
  </conditionalFormatting>
  <conditionalFormatting sqref="N1:N108 P1:P108 Y1:Y108 AF1:AF108 AH1:AH108 AQ1:AQ108 AX1:AX108 AZ1:AZ108 BI1:BI108 BR1:BR108 BY1:BY108 CA1:CA108 CH1:CH108 CJ1:CJ108 CQ1:CQ108 CS1:CS108 DB1:DB108 E1:E109 E145:E1048576 W1:W108 AO1:AO108 BG1:BG108 BP1:BP108 CZ1:CZ108 G146:G1048576 P145:P1048576 N145:N1048576 W145:W1048576 Y145:Y1048576 N112:N143 W112:W143 AF112:AF143 AF145:AF1048576 AH145:AH1048576 AO110:AO143 AQ150:AQ1048576 AO145:AO1048576 AX145:AX1048576 AZ145:AZ1048576 BI145:BI1048576 BG145:BG1048576 BR145:BR1048576 BP145:BP1048576 BY145:BY1048576 CA145:CA1048576 CH145:CH1048576 CJ145:CJ1048576 CQ110:CQ143 CQ145:CQ1048576 CS145:CS1048576 CZ145:CZ1048576 DB145:DB1048576 AX112:AX143 BG112:BG143 BP112:BP143 BY112:BY143 CH112:CH143 CZ112:CZ143 Y110:Y143 AH110:AH143 AQ110:AQ143 AQ145:AQ146 AZ110:AZ143 BI110:BI143 BR110:BR143 CA110:CA143 CJ110:CJ143 CS110:CS143 DB110:DB143 G1:G143">
    <cfRule type="cellIs" dxfId="71" priority="72" operator="between">
      <formula>1</formula>
      <formula>5</formula>
    </cfRule>
  </conditionalFormatting>
  <conditionalFormatting sqref="E144">
    <cfRule type="cellIs" dxfId="70" priority="71" operator="between">
      <formula>1</formula>
      <formula>6</formula>
    </cfRule>
  </conditionalFormatting>
  <conditionalFormatting sqref="E144">
    <cfRule type="cellIs" dxfId="69" priority="70" operator="between">
      <formula>1</formula>
      <formula>5</formula>
    </cfRule>
  </conditionalFormatting>
  <conditionalFormatting sqref="N144">
    <cfRule type="cellIs" dxfId="68" priority="69" operator="between">
      <formula>1</formula>
      <formula>6</formula>
    </cfRule>
  </conditionalFormatting>
  <conditionalFormatting sqref="N144">
    <cfRule type="cellIs" dxfId="67" priority="68" operator="between">
      <formula>1</formula>
      <formula>5</formula>
    </cfRule>
  </conditionalFormatting>
  <conditionalFormatting sqref="N109">
    <cfRule type="cellIs" dxfId="66" priority="67" operator="between">
      <formula>1</formula>
      <formula>6</formula>
    </cfRule>
  </conditionalFormatting>
  <conditionalFormatting sqref="P109 N109">
    <cfRule type="cellIs" dxfId="65" priority="66" operator="between">
      <formula>1</formula>
      <formula>5</formula>
    </cfRule>
  </conditionalFormatting>
  <conditionalFormatting sqref="W109">
    <cfRule type="cellIs" dxfId="64" priority="65" operator="between">
      <formula>1</formula>
      <formula>6</formula>
    </cfRule>
  </conditionalFormatting>
  <conditionalFormatting sqref="Y109 W109">
    <cfRule type="cellIs" dxfId="63" priority="64" operator="between">
      <formula>1</formula>
      <formula>5</formula>
    </cfRule>
  </conditionalFormatting>
  <conditionalFormatting sqref="W144">
    <cfRule type="cellIs" dxfId="62" priority="63" operator="between">
      <formula>1</formula>
      <formula>6</formula>
    </cfRule>
  </conditionalFormatting>
  <conditionalFormatting sqref="Y144 W144">
    <cfRule type="cellIs" dxfId="61" priority="62" operator="between">
      <formula>1</formula>
      <formula>5</formula>
    </cfRule>
  </conditionalFormatting>
  <conditionalFormatting sqref="AF109">
    <cfRule type="cellIs" dxfId="60" priority="61" operator="between">
      <formula>1</formula>
      <formula>6</formula>
    </cfRule>
  </conditionalFormatting>
  <conditionalFormatting sqref="AH109 AF109">
    <cfRule type="cellIs" dxfId="59" priority="60" operator="between">
      <formula>1</formula>
      <formula>5</formula>
    </cfRule>
  </conditionalFormatting>
  <conditionalFormatting sqref="AF144">
    <cfRule type="cellIs" dxfId="58" priority="59" operator="between">
      <formula>1</formula>
      <formula>6</formula>
    </cfRule>
  </conditionalFormatting>
  <conditionalFormatting sqref="AH144 AF144">
    <cfRule type="cellIs" dxfId="57" priority="58" operator="between">
      <formula>1</formula>
      <formula>5</formula>
    </cfRule>
  </conditionalFormatting>
  <conditionalFormatting sqref="AO109">
    <cfRule type="cellIs" dxfId="56" priority="57" operator="between">
      <formula>1</formula>
      <formula>6</formula>
    </cfRule>
  </conditionalFormatting>
  <conditionalFormatting sqref="AQ109 AO109">
    <cfRule type="cellIs" dxfId="55" priority="56" operator="between">
      <formula>1</formula>
      <formula>5</formula>
    </cfRule>
  </conditionalFormatting>
  <conditionalFormatting sqref="AO144">
    <cfRule type="cellIs" dxfId="54" priority="55" operator="between">
      <formula>1</formula>
      <formula>6</formula>
    </cfRule>
  </conditionalFormatting>
  <conditionalFormatting sqref="AQ147 AO144">
    <cfRule type="cellIs" dxfId="53" priority="54" operator="between">
      <formula>1</formula>
      <formula>5</formula>
    </cfRule>
  </conditionalFormatting>
  <conditionalFormatting sqref="AQ148:AQ149">
    <cfRule type="cellIs" dxfId="52" priority="53" operator="between">
      <formula>1</formula>
      <formula>5</formula>
    </cfRule>
  </conditionalFormatting>
  <conditionalFormatting sqref="AX109">
    <cfRule type="cellIs" dxfId="51" priority="52" operator="between">
      <formula>1</formula>
      <formula>6</formula>
    </cfRule>
  </conditionalFormatting>
  <conditionalFormatting sqref="AZ109 AX109">
    <cfRule type="cellIs" dxfId="50" priority="51" operator="between">
      <formula>1</formula>
      <formula>5</formula>
    </cfRule>
  </conditionalFormatting>
  <conditionalFormatting sqref="AX144">
    <cfRule type="cellIs" dxfId="49" priority="50" operator="between">
      <formula>1</formula>
      <formula>6</formula>
    </cfRule>
  </conditionalFormatting>
  <conditionalFormatting sqref="AZ144 AX144">
    <cfRule type="cellIs" dxfId="48" priority="49" operator="between">
      <formula>1</formula>
      <formula>5</formula>
    </cfRule>
  </conditionalFormatting>
  <conditionalFormatting sqref="BG109">
    <cfRule type="cellIs" dxfId="47" priority="48" operator="between">
      <formula>1</formula>
      <formula>6</formula>
    </cfRule>
  </conditionalFormatting>
  <conditionalFormatting sqref="BI109 BG109">
    <cfRule type="cellIs" dxfId="46" priority="47" operator="between">
      <formula>1</formula>
      <formula>5</formula>
    </cfRule>
  </conditionalFormatting>
  <conditionalFormatting sqref="BG144">
    <cfRule type="cellIs" dxfId="45" priority="46" operator="between">
      <formula>1</formula>
      <formula>6</formula>
    </cfRule>
  </conditionalFormatting>
  <conditionalFormatting sqref="BI144 BG144">
    <cfRule type="cellIs" dxfId="44" priority="45" operator="between">
      <formula>1</formula>
      <formula>5</formula>
    </cfRule>
  </conditionalFormatting>
  <conditionalFormatting sqref="BP109">
    <cfRule type="cellIs" dxfId="43" priority="44" operator="between">
      <formula>1</formula>
      <formula>6</formula>
    </cfRule>
  </conditionalFormatting>
  <conditionalFormatting sqref="BR109 BP109">
    <cfRule type="cellIs" dxfId="42" priority="43" operator="between">
      <formula>1</formula>
      <formula>5</formula>
    </cfRule>
  </conditionalFormatting>
  <conditionalFormatting sqref="BP144">
    <cfRule type="cellIs" dxfId="41" priority="42" operator="between">
      <formula>1</formula>
      <formula>6</formula>
    </cfRule>
  </conditionalFormatting>
  <conditionalFormatting sqref="BR144 BP144">
    <cfRule type="cellIs" dxfId="40" priority="41" operator="between">
      <formula>1</formula>
      <formula>5</formula>
    </cfRule>
  </conditionalFormatting>
  <conditionalFormatting sqref="BY109">
    <cfRule type="cellIs" dxfId="39" priority="40" operator="between">
      <formula>1</formula>
      <formula>6</formula>
    </cfRule>
  </conditionalFormatting>
  <conditionalFormatting sqref="CA109 BY109">
    <cfRule type="cellIs" dxfId="38" priority="39" operator="between">
      <formula>1</formula>
      <formula>5</formula>
    </cfRule>
  </conditionalFormatting>
  <conditionalFormatting sqref="BY144">
    <cfRule type="cellIs" dxfId="37" priority="38" operator="between">
      <formula>1</formula>
      <formula>6</formula>
    </cfRule>
  </conditionalFormatting>
  <conditionalFormatting sqref="CA144 BY144">
    <cfRule type="cellIs" dxfId="36" priority="37" operator="between">
      <formula>1</formula>
      <formula>5</formula>
    </cfRule>
  </conditionalFormatting>
  <conditionalFormatting sqref="CH109">
    <cfRule type="cellIs" dxfId="35" priority="36" operator="between">
      <formula>1</formula>
      <formula>6</formula>
    </cfRule>
  </conditionalFormatting>
  <conditionalFormatting sqref="CJ109 CH109">
    <cfRule type="cellIs" dxfId="34" priority="35" operator="between">
      <formula>1</formula>
      <formula>5</formula>
    </cfRule>
  </conditionalFormatting>
  <conditionalFormatting sqref="CH144">
    <cfRule type="cellIs" dxfId="33" priority="34" operator="between">
      <formula>1</formula>
      <formula>6</formula>
    </cfRule>
  </conditionalFormatting>
  <conditionalFormatting sqref="CJ144 CH144">
    <cfRule type="cellIs" dxfId="32" priority="33" operator="between">
      <formula>1</formula>
      <formula>5</formula>
    </cfRule>
  </conditionalFormatting>
  <conditionalFormatting sqref="CQ109">
    <cfRule type="cellIs" dxfId="31" priority="32" operator="between">
      <formula>1</formula>
      <formula>6</formula>
    </cfRule>
  </conditionalFormatting>
  <conditionalFormatting sqref="CS109 CQ109">
    <cfRule type="cellIs" dxfId="30" priority="31" operator="between">
      <formula>1</formula>
      <formula>5</formula>
    </cfRule>
  </conditionalFormatting>
  <conditionalFormatting sqref="CQ144">
    <cfRule type="cellIs" dxfId="29" priority="30" operator="between">
      <formula>1</formula>
      <formula>6</formula>
    </cfRule>
  </conditionalFormatting>
  <conditionalFormatting sqref="CS144 CQ144">
    <cfRule type="cellIs" dxfId="28" priority="29" operator="between">
      <formula>1</formula>
      <formula>5</formula>
    </cfRule>
  </conditionalFormatting>
  <conditionalFormatting sqref="N110">
    <cfRule type="cellIs" dxfId="27" priority="28" operator="between">
      <formula>1</formula>
      <formula>5</formula>
    </cfRule>
  </conditionalFormatting>
  <conditionalFormatting sqref="N111">
    <cfRule type="cellIs" dxfId="26" priority="27" operator="between">
      <formula>1</formula>
      <formula>5</formula>
    </cfRule>
  </conditionalFormatting>
  <conditionalFormatting sqref="W110">
    <cfRule type="cellIs" dxfId="25" priority="26" operator="between">
      <formula>1</formula>
      <formula>6</formula>
    </cfRule>
  </conditionalFormatting>
  <conditionalFormatting sqref="W110">
    <cfRule type="cellIs" dxfId="24" priority="25" operator="between">
      <formula>1</formula>
      <formula>5</formula>
    </cfRule>
  </conditionalFormatting>
  <conditionalFormatting sqref="W111">
    <cfRule type="cellIs" dxfId="23" priority="24" operator="between">
      <formula>1</formula>
      <formula>6</formula>
    </cfRule>
  </conditionalFormatting>
  <conditionalFormatting sqref="W111">
    <cfRule type="cellIs" dxfId="22" priority="23" operator="between">
      <formula>1</formula>
      <formula>5</formula>
    </cfRule>
  </conditionalFormatting>
  <conditionalFormatting sqref="AF110">
    <cfRule type="cellIs" dxfId="21" priority="22" operator="between">
      <formula>1</formula>
      <formula>5</formula>
    </cfRule>
  </conditionalFormatting>
  <conditionalFormatting sqref="AF111">
    <cfRule type="cellIs" dxfId="20" priority="21" operator="between">
      <formula>1</formula>
      <formula>5</formula>
    </cfRule>
  </conditionalFormatting>
  <conditionalFormatting sqref="AX111">
    <cfRule type="cellIs" dxfId="19" priority="20" operator="between">
      <formula>1</formula>
      <formula>5</formula>
    </cfRule>
  </conditionalFormatting>
  <conditionalFormatting sqref="AX110">
    <cfRule type="cellIs" dxfId="18" priority="19" operator="between">
      <formula>1</formula>
      <formula>5</formula>
    </cfRule>
  </conditionalFormatting>
  <conditionalFormatting sqref="BG111">
    <cfRule type="cellIs" dxfId="17" priority="18" operator="between">
      <formula>1</formula>
      <formula>5</formula>
    </cfRule>
  </conditionalFormatting>
  <conditionalFormatting sqref="BG110">
    <cfRule type="cellIs" dxfId="16" priority="17" operator="between">
      <formula>1</formula>
      <formula>5</formula>
    </cfRule>
  </conditionalFormatting>
  <conditionalFormatting sqref="BP111">
    <cfRule type="cellIs" dxfId="15" priority="16" operator="between">
      <formula>1</formula>
      <formula>5</formula>
    </cfRule>
  </conditionalFormatting>
  <conditionalFormatting sqref="BP110">
    <cfRule type="cellIs" dxfId="14" priority="15" operator="between">
      <formula>1</formula>
      <formula>5</formula>
    </cfRule>
  </conditionalFormatting>
  <conditionalFormatting sqref="BY111">
    <cfRule type="cellIs" dxfId="13" priority="14" operator="between">
      <formula>1</formula>
      <formula>5</formula>
    </cfRule>
  </conditionalFormatting>
  <conditionalFormatting sqref="BY110">
    <cfRule type="cellIs" dxfId="12" priority="13" operator="between">
      <formula>1</formula>
      <formula>5</formula>
    </cfRule>
  </conditionalFormatting>
  <conditionalFormatting sqref="CH111">
    <cfRule type="cellIs" dxfId="11" priority="12" operator="between">
      <formula>1</formula>
      <formula>5</formula>
    </cfRule>
  </conditionalFormatting>
  <conditionalFormatting sqref="CH110">
    <cfRule type="cellIs" dxfId="10" priority="11" operator="between">
      <formula>1</formula>
      <formula>5</formula>
    </cfRule>
  </conditionalFormatting>
  <conditionalFormatting sqref="CZ111">
    <cfRule type="cellIs" dxfId="9" priority="10" operator="between">
      <formula>1</formula>
      <formula>5</formula>
    </cfRule>
  </conditionalFormatting>
  <conditionalFormatting sqref="CZ110">
    <cfRule type="cellIs" dxfId="8" priority="9" operator="between">
      <formula>1</formula>
      <formula>5</formula>
    </cfRule>
  </conditionalFormatting>
  <conditionalFormatting sqref="CZ109 DH109 DP109 DX109 EF109 EN109 EV109 FD109 FL109 FT109 GB109 GJ109 GR109 GZ109 HH109 HP109 HX109 IF109 IN109 IV109 JD109 JL109 JT109 KB109 KJ109 KR109 KZ109 LH109 LP109 LX109 MF109 MN109 MV109 ND109 NL109 NT109 OB109 OJ109 OR109 OZ109 PH109 PP109 PX109 QF109 QN109 QV109 RD109 RL109 RT109 SB109 SJ109 SR109 SZ109 TH109 TP109 TX109 UF109 UN109 UV109 VD109 VL109 VT109 WB109 WJ109 WR109 WZ109 XH109 XP109 XX109 YF109 YN109 YV109 ZD109 ZL109 ZT109 AAB109 AAJ109 AAR109 AAZ109 ABH109 ABP109 ABX109 ACF109 ACN109 ACV109 ADD109 ADL109 ADT109 AEB109 AEJ109 AER109 AEZ109 AFH109 AFP109 AFX109 AGF109 AGN109 AGV109 AHD109 AHL109 AHT109 AIB109 AIJ109 AIR109 AIZ109 AJH109 AJP109 AJX109 AKF109 AKN109 AKV109 ALD109 ALL109 ALT109 AMB109 AMJ109 AMR109 AMZ109 ANH109 ANP109 ANX109 AOF109 AON109 AOV109 APD109 APL109 APT109 AQB109 AQJ109 AQR109 AQZ109 ARH109 ARP109 ARX109 ASF109 ASN109 ASV109 ATD109 ATL109 ATT109 AUB109 AUJ109 AUR109 AUZ109 AVH109 AVP109 AVX109 AWF109 AWN109 AWV109 AXD109 AXL109 AXT109 AYB109 AYJ109 AYR109 AYZ109 AZH109 AZP109 AZX109 BAF109 BAN109 BAV109 BBD109 BBL109 BBT109 BCB109 BCJ109 BCR109 BCZ109 BDH109 BDP109 BDX109 BEF109 BEN109 BEV109 BFD109 BFL109 BFT109 BGB109 BGJ109 BGR109 BGZ109 BHH109 BHP109 BHX109 BIF109 BIN109 BIV109 BJD109 BJL109 BJT109 BKB109 BKJ109 BKR109 BKZ109 BLH109 BLP109 BLX109 BMF109 BMN109 BMV109 BND109 BNL109 BNT109 BOB109 BOJ109 BOR109 BOZ109 BPH109 BPP109 BPX109 BQF109 BQN109 BQV109 BRD109 BRL109 BRT109 BSB109 BSJ109 BSR109 BSZ109 BTH109 BTP109 BTX109 BUF109 BUN109 BUV109 BVD109 BVL109 BVT109 BWB109 BWJ109 BWR109 BWZ109 BXH109 BXP109 BXX109 BYF109 BYN109 BYV109 BZD109 BZL109 BZT109 CAB109 CAJ109 CAR109 CAZ109 CBH109 CBP109 CBX109 CCF109 CCN109 CCV109 CDD109 CDL109 CDT109 CEB109 CEJ109 CER109 CEZ109 CFH109 CFP109 CFX109 CGF109 CGN109 CGV109 CHD109 CHL109 CHT109 CIB109 CIJ109 CIR109 CIZ109 CJH109 CJP109 CJX109 CKF109 CKN109 CKV109 CLD109 CLL109 CLT109 CMB109 CMJ109 CMR109 CMZ109 CNH109 CNP109 CNX109 COF109 CON109 COV109 CPD109 CPL109 CPT109 CQB109 CQJ109 CQR109 CQZ109 CRH109 CRP109 CRX109 CSF109 CSN109 CSV109 CTD109 CTL109 CTT109 CUB109 CUJ109 CUR109 CUZ109 CVH109 CVP109 CVX109 CWF109 CWN109 CWV109 CXD109 CXL109 CXT109 CYB109 CYJ109 CYR109 CYZ109 CZH109 CZP109 CZX109 DAF109 DAN109 DAV109 DBD109 DBL109 DBT109 DCB109 DCJ109 DCR109 DCZ109 DDH109 DDP109 DDX109 DEF109 DEN109 DEV109 DFD109 DFL109 DFT109 DGB109 DGJ109 DGR109 DGZ109 DHH109 DHP109 DHX109 DIF109 DIN109 DIV109 DJD109 DJL109 DJT109 DKB109 DKJ109 DKR109 DKZ109 DLH109 DLP109 DLX109 DMF109 DMN109 DMV109 DND109 DNL109 DNT109 DOB109 DOJ109 DOR109 DOZ109 DPH109 DPP109 DPX109 DQF109 DQN109 DQV109 DRD109 DRL109 DRT109 DSB109 DSJ109 DSR109 DSZ109 DTH109 DTP109 DTX109 DUF109 DUN109 DUV109 DVD109 DVL109 DVT109 DWB109 DWJ109 DWR109 DWZ109 DXH109 DXP109 DXX109 DYF109 DYN109 DYV109 DZD109 DZL109 DZT109 EAB109 EAJ109 EAR109 EAZ109 EBH109 EBP109 EBX109 ECF109 ECN109 ECV109 EDD109 EDL109 EDT109 EEB109 EEJ109 EER109 EEZ109 EFH109 EFP109 EFX109 EGF109 EGN109 EGV109 EHD109 EHL109 EHT109 EIB109 EIJ109 EIR109 EIZ109 EJH109 EJP109 EJX109 EKF109 EKN109 EKV109 ELD109 ELL109 ELT109 EMB109 EMJ109 EMR109 EMZ109 ENH109 ENP109 ENX109 EOF109 EON109 EOV109 EPD109 EPL109 EPT109 EQB109 EQJ109 EQR109 EQZ109 ERH109 ERP109 ERX109 ESF109 ESN109 ESV109 ETD109 ETL109 ETT109 EUB109 EUJ109 EUR109 EUZ109 EVH109 EVP109 EVX109 EWF109 EWN109 EWV109 EXD109 EXL109 EXT109 EYB109 EYJ109 EYR109 EYZ109 EZH109 EZP109 EZX109 FAF109 FAN109 FAV109 FBD109 FBL109 FBT109 FCB109 FCJ109 FCR109 FCZ109 FDH109 FDP109 FDX109 FEF109 FEN109 FEV109 FFD109 FFL109 FFT109 FGB109 FGJ109 FGR109 FGZ109 FHH109 FHP109 FHX109 FIF109 FIN109 FIV109 FJD109 FJL109 FJT109 FKB109 FKJ109 FKR109 FKZ109 FLH109 FLP109 FLX109 FMF109 FMN109 FMV109 FND109 FNL109 FNT109 FOB109 FOJ109 FOR109 FOZ109 FPH109 FPP109 FPX109 FQF109 FQN109 FQV109 FRD109 FRL109 FRT109 FSB109 FSJ109 FSR109 FSZ109 FTH109 FTP109 FTX109 FUF109 FUN109 FUV109 FVD109 FVL109 FVT109 FWB109 FWJ109 FWR109 FWZ109 FXH109 FXP109 FXX109 FYF109 FYN109 FYV109 FZD109 FZL109 FZT109 GAB109 GAJ109 GAR109 GAZ109 GBH109 GBP109 GBX109 GCF109 GCN109 GCV109 GDD109 GDL109 GDT109 GEB109 GEJ109 GER109 GEZ109 GFH109 GFP109 GFX109 GGF109 GGN109 GGV109 GHD109 GHL109 GHT109 GIB109 GIJ109 GIR109 GIZ109 GJH109 GJP109 GJX109 GKF109 GKN109 GKV109 GLD109 GLL109 GLT109 GMB109 GMJ109 GMR109 GMZ109 GNH109 GNP109 GNX109 GOF109 GON109 GOV109 GPD109 GPL109 GPT109 GQB109 GQJ109 GQR109 GQZ109 GRH109 GRP109 GRX109 GSF109 GSN109 GSV109 GTD109 GTL109 GTT109 GUB109 GUJ109 GUR109 GUZ109 GVH109 GVP109 GVX109 GWF109 GWN109 GWV109 GXD109 GXL109 GXT109 GYB109 GYJ109 GYR109 GYZ109 GZH109 GZP109 GZX109 HAF109 HAN109 HAV109 HBD109 HBL109 HBT109 HCB109 HCJ109 HCR109 HCZ109 HDH109 HDP109 HDX109 HEF109 HEN109 HEV109 HFD109 HFL109 HFT109 HGB109 HGJ109 HGR109 HGZ109 HHH109 HHP109 HHX109 HIF109 HIN109 HIV109 HJD109 HJL109 HJT109 HKB109 HKJ109 HKR109 HKZ109 HLH109 HLP109 HLX109 HMF109 HMN109 HMV109 HND109 HNL109 HNT109 HOB109 HOJ109 HOR109 HOZ109 HPH109 HPP109 HPX109 HQF109 HQN109 HQV109 HRD109 HRL109 HRT109 HSB109 HSJ109 HSR109 HSZ109 HTH109 HTP109 HTX109 HUF109 HUN109 HUV109 HVD109 HVL109 HVT109 HWB109 HWJ109 HWR109 HWZ109 HXH109 HXP109 HXX109 HYF109 HYN109 HYV109 HZD109 HZL109 HZT109 IAB109 IAJ109 IAR109 IAZ109 IBH109 IBP109 IBX109 ICF109 ICN109 ICV109 IDD109 IDL109 IDT109 IEB109 IEJ109 IER109 IEZ109 IFH109 IFP109 IFX109 IGF109 IGN109 IGV109 IHD109 IHL109 IHT109 IIB109 IIJ109 IIR109 IIZ109 IJH109 IJP109 IJX109 IKF109 IKN109 IKV109 ILD109 ILL109 ILT109 IMB109 IMJ109 IMR109 IMZ109 INH109 INP109 INX109 IOF109 ION109 IOV109 IPD109 IPL109 IPT109 IQB109 IQJ109 IQR109 IQZ109 IRH109 IRP109 IRX109 ISF109 ISN109 ISV109 ITD109 ITL109 ITT109 IUB109 IUJ109 IUR109 IUZ109 IVH109 IVP109 IVX109 IWF109 IWN109 IWV109 IXD109 IXL109 IXT109 IYB109 IYJ109 IYR109 IYZ109 IZH109 IZP109 IZX109 JAF109 JAN109 JAV109 JBD109 JBL109 JBT109 JCB109 JCJ109 JCR109 JCZ109 JDH109 JDP109 JDX109 JEF109 JEN109 JEV109 JFD109 JFL109 JFT109 JGB109 JGJ109 JGR109 JGZ109 JHH109 JHP109 JHX109 JIF109 JIN109 JIV109 JJD109 JJL109 JJT109 JKB109 JKJ109 JKR109 JKZ109 JLH109 JLP109 JLX109 JMF109 JMN109 JMV109 JND109 JNL109 JNT109 JOB109 JOJ109 JOR109 JOZ109 JPH109 JPP109 JPX109 JQF109 JQN109 JQV109 JRD109 JRL109 JRT109 JSB109 JSJ109 JSR109 JSZ109 JTH109 JTP109 JTX109 JUF109 JUN109 JUV109 JVD109 JVL109 JVT109 JWB109 JWJ109 JWR109 JWZ109 JXH109 JXP109 JXX109 JYF109 JYN109 JYV109 JZD109 JZL109 JZT109 KAB109 KAJ109 KAR109 KAZ109 KBH109 KBP109 KBX109 KCF109 KCN109 KCV109 KDD109 KDL109 KDT109 KEB109 KEJ109 KER109 KEZ109 KFH109 KFP109 KFX109 KGF109 KGN109 KGV109 KHD109 KHL109 KHT109 KIB109 KIJ109 KIR109 KIZ109 KJH109 KJP109 KJX109 KKF109 KKN109 KKV109 KLD109 KLL109 KLT109 KMB109 KMJ109 KMR109 KMZ109 KNH109 KNP109 KNX109 KOF109 KON109 KOV109 KPD109 KPL109 KPT109 KQB109 KQJ109 KQR109 KQZ109 KRH109 KRP109 KRX109 KSF109 KSN109 KSV109 KTD109 KTL109 KTT109 KUB109 KUJ109 KUR109 KUZ109 KVH109 KVP109 KVX109 KWF109 KWN109 KWV109 KXD109 KXL109 KXT109 KYB109 KYJ109 KYR109 KYZ109 KZH109 KZP109 KZX109 LAF109 LAN109 LAV109 LBD109 LBL109 LBT109 LCB109 LCJ109 LCR109 LCZ109 LDH109 LDP109 LDX109 LEF109 LEN109 LEV109 LFD109 LFL109 LFT109 LGB109 LGJ109 LGR109 LGZ109 LHH109 LHP109 LHX109 LIF109 LIN109 LIV109 LJD109 LJL109 LJT109 LKB109 LKJ109 LKR109 LKZ109 LLH109 LLP109 LLX109 LMF109 LMN109 LMV109 LND109 LNL109 LNT109 LOB109 LOJ109 LOR109 LOZ109 LPH109 LPP109 LPX109 LQF109 LQN109 LQV109 LRD109 LRL109 LRT109 LSB109 LSJ109 LSR109 LSZ109 LTH109 LTP109 LTX109 LUF109 LUN109 LUV109 LVD109 LVL109 LVT109 LWB109 LWJ109 LWR109 LWZ109 LXH109 LXP109 LXX109 LYF109 LYN109 LYV109 LZD109 LZL109 LZT109 MAB109 MAJ109 MAR109 MAZ109 MBH109 MBP109 MBX109 MCF109 MCN109 MCV109 MDD109 MDL109 MDT109 MEB109 MEJ109 MER109 MEZ109 MFH109 MFP109 MFX109 MGF109 MGN109 MGV109 MHD109 MHL109 MHT109 MIB109 MIJ109 MIR109 MIZ109 MJH109 MJP109 MJX109 MKF109 MKN109 MKV109 MLD109 MLL109 MLT109 MMB109 MMJ109 MMR109 MMZ109 MNH109 MNP109 MNX109 MOF109 MON109 MOV109 MPD109 MPL109 MPT109 MQB109 MQJ109 MQR109 MQZ109 MRH109 MRP109 MRX109 MSF109 MSN109 MSV109 MTD109 MTL109 MTT109 MUB109 MUJ109 MUR109 MUZ109 MVH109 MVP109 MVX109 MWF109 MWN109 MWV109 MXD109 MXL109 MXT109 MYB109 MYJ109 MYR109 MYZ109 MZH109 MZP109 MZX109 NAF109 NAN109 NAV109 NBD109 NBL109 NBT109 NCB109 NCJ109 NCR109 NCZ109 NDH109 NDP109 NDX109 NEF109 NEN109 NEV109 NFD109 NFL109 NFT109 NGB109 NGJ109 NGR109 NGZ109 NHH109 NHP109 NHX109 NIF109 NIN109 NIV109 NJD109 NJL109 NJT109 NKB109 NKJ109 NKR109 NKZ109 NLH109 NLP109 NLX109 NMF109 NMN109 NMV109 NND109 NNL109 NNT109 NOB109 NOJ109 NOR109 NOZ109 NPH109 NPP109 NPX109 NQF109 NQN109 NQV109 NRD109 NRL109 NRT109 NSB109 NSJ109 NSR109 NSZ109 NTH109 NTP109 NTX109 NUF109 NUN109 NUV109 NVD109 NVL109 NVT109 NWB109 NWJ109 NWR109 NWZ109 NXH109 NXP109 NXX109 NYF109 NYN109 NYV109 NZD109 NZL109 NZT109 OAB109 OAJ109 OAR109 OAZ109 OBH109 OBP109 OBX109 OCF109 OCN109 OCV109 ODD109 ODL109 ODT109 OEB109 OEJ109 OER109 OEZ109 OFH109 OFP109 OFX109 OGF109 OGN109 OGV109 OHD109 OHL109 OHT109 OIB109 OIJ109 OIR109 OIZ109 OJH109 OJP109 OJX109 OKF109 OKN109 OKV109 OLD109 OLL109 OLT109 OMB109 OMJ109 OMR109 OMZ109 ONH109 ONP109 ONX109 OOF109 OON109 OOV109 OPD109 OPL109 OPT109 OQB109 OQJ109 OQR109 OQZ109 ORH109 ORP109 ORX109 OSF109 OSN109 OSV109 OTD109 OTL109 OTT109 OUB109 OUJ109 OUR109 OUZ109 OVH109 OVP109 OVX109 OWF109 OWN109 OWV109 OXD109 OXL109 OXT109 OYB109 OYJ109 OYR109 OYZ109 OZH109 OZP109 OZX109 PAF109 PAN109 PAV109 PBD109 PBL109 PBT109 PCB109 PCJ109 PCR109 PCZ109 PDH109 PDP109 PDX109 PEF109 PEN109 PEV109 PFD109 PFL109 PFT109 PGB109 PGJ109 PGR109 PGZ109 PHH109 PHP109 PHX109 PIF109 PIN109 PIV109 PJD109 PJL109 PJT109 PKB109 PKJ109 PKR109 PKZ109 PLH109 PLP109 PLX109 PMF109 PMN109 PMV109 PND109 PNL109 PNT109 POB109 POJ109 POR109 POZ109 PPH109 PPP109 PPX109 PQF109 PQN109 PQV109 PRD109 PRL109 PRT109 PSB109 PSJ109 PSR109 PSZ109 PTH109 PTP109 PTX109 PUF109 PUN109 PUV109 PVD109 PVL109 PVT109 PWB109 PWJ109 PWR109 PWZ109 PXH109 PXP109 PXX109 PYF109 PYN109 PYV109 PZD109 PZL109 PZT109 QAB109 QAJ109 QAR109 QAZ109 QBH109 QBP109 QBX109 QCF109 QCN109 QCV109 QDD109 QDL109 QDT109 QEB109 QEJ109 QER109 QEZ109 QFH109 QFP109 QFX109 QGF109 QGN109 QGV109 QHD109 QHL109 QHT109 QIB109 QIJ109 QIR109 QIZ109 QJH109 QJP109 QJX109 QKF109 QKN109 QKV109 QLD109 QLL109 QLT109 QMB109 QMJ109 QMR109 QMZ109 QNH109 QNP109 QNX109 QOF109 QON109 QOV109 QPD109 QPL109 QPT109 QQB109 QQJ109 QQR109 QQZ109 QRH109 QRP109 QRX109 QSF109 QSN109 QSV109 QTD109 QTL109 QTT109 QUB109 QUJ109 QUR109 QUZ109 QVH109 QVP109 QVX109 QWF109 QWN109 QWV109 QXD109 QXL109 QXT109 QYB109 QYJ109 QYR109 QYZ109 QZH109 QZP109 QZX109 RAF109 RAN109 RAV109 RBD109 RBL109 RBT109 RCB109 RCJ109 RCR109 RCZ109 RDH109 RDP109 RDX109 REF109 REN109 REV109 RFD109 RFL109 RFT109 RGB109 RGJ109 RGR109 RGZ109 RHH109 RHP109 RHX109 RIF109 RIN109 RIV109 RJD109 RJL109 RJT109 RKB109 RKJ109 RKR109 RKZ109 RLH109 RLP109 RLX109 RMF109 RMN109 RMV109 RND109 RNL109 RNT109 ROB109 ROJ109 ROR109 ROZ109 RPH109 RPP109 RPX109 RQF109 RQN109 RQV109 RRD109 RRL109 RRT109 RSB109 RSJ109 RSR109 RSZ109 RTH109 RTP109 RTX109 RUF109 RUN109 RUV109 RVD109 RVL109 RVT109 RWB109 RWJ109 RWR109 RWZ109 RXH109 RXP109 RXX109 RYF109 RYN109 RYV109 RZD109 RZL109 RZT109 SAB109 SAJ109 SAR109 SAZ109 SBH109 SBP109 SBX109 SCF109 SCN109 SCV109 SDD109 SDL109 SDT109 SEB109 SEJ109 SER109 SEZ109 SFH109 SFP109 SFX109 SGF109 SGN109 SGV109 SHD109 SHL109 SHT109 SIB109 SIJ109 SIR109 SIZ109 SJH109 SJP109 SJX109 SKF109 SKN109 SKV109 SLD109 SLL109 SLT109 SMB109 SMJ109 SMR109 SMZ109 SNH109 SNP109 SNX109 SOF109 SON109 SOV109 SPD109 SPL109 SPT109 SQB109 SQJ109 SQR109 SQZ109 SRH109 SRP109 SRX109 SSF109 SSN109 SSV109 STD109 STL109 STT109 SUB109 SUJ109 SUR109 SUZ109 SVH109 SVP109 SVX109 SWF109 SWN109 SWV109 SXD109 SXL109 SXT109 SYB109 SYJ109 SYR109 SYZ109 SZH109 SZP109 SZX109 TAF109 TAN109 TAV109 TBD109 TBL109 TBT109 TCB109 TCJ109 TCR109 TCZ109 TDH109 TDP109 TDX109 TEF109 TEN109 TEV109 TFD109 TFL109 TFT109 TGB109 TGJ109 TGR109 TGZ109 THH109 THP109 THX109 TIF109 TIN109 TIV109 TJD109 TJL109 TJT109 TKB109 TKJ109 TKR109 TKZ109 TLH109 TLP109 TLX109 TMF109 TMN109 TMV109 TND109 TNL109 TNT109 TOB109 TOJ109 TOR109 TOZ109 TPH109 TPP109 TPX109 TQF109 TQN109 TQV109 TRD109 TRL109 TRT109 TSB109 TSJ109 TSR109 TSZ109 TTH109 TTP109 TTX109 TUF109 TUN109 TUV109 TVD109 TVL109 TVT109 TWB109 TWJ109 TWR109 TWZ109 TXH109 TXP109 TXX109 TYF109 TYN109 TYV109 TZD109 TZL109 TZT109 UAB109 UAJ109 UAR109 UAZ109 UBH109 UBP109 UBX109 UCF109 UCN109 UCV109 UDD109 UDL109 UDT109 UEB109 UEJ109 UER109 UEZ109 UFH109 UFP109 UFX109 UGF109 UGN109 UGV109 UHD109 UHL109 UHT109 UIB109 UIJ109 UIR109 UIZ109 UJH109 UJP109 UJX109 UKF109 UKN109 UKV109 ULD109 ULL109 ULT109 UMB109 UMJ109 UMR109 UMZ109 UNH109 UNP109 UNX109 UOF109 UON109 UOV109 UPD109 UPL109 UPT109 UQB109 UQJ109 UQR109 UQZ109 URH109 URP109 URX109 USF109 USN109 USV109 UTD109 UTL109 UTT109 UUB109 UUJ109 UUR109 UUZ109 UVH109 UVP109 UVX109 UWF109 UWN109 UWV109 UXD109 UXL109 UXT109 UYB109 UYJ109 UYR109 UYZ109 UZH109 UZP109 UZX109 VAF109 VAN109 VAV109 VBD109 VBL109 VBT109 VCB109 VCJ109 VCR109 VCZ109 VDH109 VDP109 VDX109 VEF109 VEN109 VEV109 VFD109 VFL109 VFT109 VGB109 VGJ109 VGR109 VGZ109 VHH109 VHP109 VHX109 VIF109 VIN109 VIV109 VJD109 VJL109 VJT109 VKB109 VKJ109 VKR109 VKZ109 VLH109 VLP109 VLX109 VMF109 VMN109 VMV109 VND109 VNL109 VNT109 VOB109 VOJ109 VOR109 VOZ109 VPH109 VPP109 VPX109 VQF109 VQN109 VQV109 VRD109 VRL109 VRT109 VSB109 VSJ109 VSR109 VSZ109 VTH109 VTP109 VTX109 VUF109 VUN109 VUV109 VVD109 VVL109 VVT109 VWB109 VWJ109 VWR109 VWZ109 VXH109 VXP109 VXX109 VYF109 VYN109 VYV109 VZD109 VZL109 VZT109 WAB109 WAJ109 WAR109 WAZ109 WBH109 WBP109 WBX109 WCF109 WCN109 WCV109 WDD109 WDL109 WDT109 WEB109 WEJ109 WER109 WEZ109 WFH109 WFP109 WFX109 WGF109 WGN109 WGV109 WHD109 WHL109 WHT109 WIB109 WIJ109 WIR109 WIZ109 WJH109 WJP109 WJX109 WKF109 WKN109 WKV109 WLD109 WLL109 WLT109 WMB109 WMJ109 WMR109 WMZ109 WNH109 WNP109 WNX109 WOF109 WON109 WOV109 WPD109 WPL109 WPT109 WQB109 WQJ109 WQR109 WQZ109 WRH109 WRP109 WRX109 WSF109 WSN109 WSV109 WTD109 WTL109 WTT109 WUB109 WUJ109 WUR109 WUZ109 WVH109 WVP109 WVX109 WWF109 WWN109 WWV109 WXD109 WXL109 WXT109 WYB109 WYJ109 WYR109 WYZ109 WZH109 WZP109 WZX109 XAF109 XAN109 XAV109 XBD109 XBL109 XBT109 XCB109 XCJ109 XCR109 XCZ109 XDH109 XDP109 XDX109 XEF109 XEN109 XEV109 XFD109">
    <cfRule type="cellIs" dxfId="7" priority="8" operator="between">
      <formula>1</formula>
      <formula>6</formula>
    </cfRule>
  </conditionalFormatting>
  <conditionalFormatting sqref="DB109 DJ109 DR109 DZ109 EH109 EP109 EX109 FF109 FN109 FV109 GD109 GL109 GT109 HB109 HJ109 HR109 HZ109 IH109 IP109 IX109 JF109 JN109 JV109 KD109 KL109 KT109 LB109 LJ109 LR109 LZ109 MH109 MP109 MX109 NF109 NN109 NV109 OD109 OL109 OT109 PB109 PJ109 PR109 PZ109 QH109 QP109 QX109 RF109 RN109 RV109 SD109 SL109 ST109 TB109 TJ109 TR109 TZ109 UH109 UP109 UX109 VF109 VN109 VV109 WD109 WL109 WT109 XB109 XJ109 XR109 XZ109 YH109 YP109 YX109 ZF109 ZN109 ZV109 AAD109 AAL109 AAT109 ABB109 ABJ109 ABR109 ABZ109 ACH109 ACP109 ACX109 ADF109 ADN109 ADV109 AED109 AEL109 AET109 AFB109 AFJ109 AFR109 AFZ109 AGH109 AGP109 AGX109 AHF109 AHN109 AHV109 AID109 AIL109 AIT109 AJB109 AJJ109 AJR109 AJZ109 AKH109 AKP109 AKX109 ALF109 ALN109 ALV109 AMD109 AML109 AMT109 ANB109 ANJ109 ANR109 ANZ109 AOH109 AOP109 AOX109 APF109 APN109 APV109 AQD109 AQL109 AQT109 ARB109 ARJ109 ARR109 ARZ109 ASH109 ASP109 ASX109 ATF109 ATN109 ATV109 AUD109 AUL109 AUT109 AVB109 AVJ109 AVR109 AVZ109 AWH109 AWP109 AWX109 AXF109 AXN109 AXV109 AYD109 AYL109 AYT109 AZB109 AZJ109 AZR109 AZZ109 BAH109 BAP109 BAX109 BBF109 BBN109 BBV109 BCD109 BCL109 BCT109 BDB109 BDJ109 BDR109 BDZ109 BEH109 BEP109 BEX109 BFF109 BFN109 BFV109 BGD109 BGL109 BGT109 BHB109 BHJ109 BHR109 BHZ109 BIH109 BIP109 BIX109 BJF109 BJN109 BJV109 BKD109 BKL109 BKT109 BLB109 BLJ109 BLR109 BLZ109 BMH109 BMP109 BMX109 BNF109 BNN109 BNV109 BOD109 BOL109 BOT109 BPB109 BPJ109 BPR109 BPZ109 BQH109 BQP109 BQX109 BRF109 BRN109 BRV109 BSD109 BSL109 BST109 BTB109 BTJ109 BTR109 BTZ109 BUH109 BUP109 BUX109 BVF109 BVN109 BVV109 BWD109 BWL109 BWT109 BXB109 BXJ109 BXR109 BXZ109 BYH109 BYP109 BYX109 BZF109 BZN109 BZV109 CAD109 CAL109 CAT109 CBB109 CBJ109 CBR109 CBZ109 CCH109 CCP109 CCX109 CDF109 CDN109 CDV109 CED109 CEL109 CET109 CFB109 CFJ109 CFR109 CFZ109 CGH109 CGP109 CGX109 CHF109 CHN109 CHV109 CID109 CIL109 CIT109 CJB109 CJJ109 CJR109 CJZ109 CKH109 CKP109 CKX109 CLF109 CLN109 CLV109 CMD109 CML109 CMT109 CNB109 CNJ109 CNR109 CNZ109 COH109 COP109 COX109 CPF109 CPN109 CPV109 CQD109 CQL109 CQT109 CRB109 CRJ109 CRR109 CRZ109 CSH109 CSP109 CSX109 CTF109 CTN109 CTV109 CUD109 CUL109 CUT109 CVB109 CVJ109 CVR109 CVZ109 CWH109 CWP109 CWX109 CXF109 CXN109 CXV109 CYD109 CYL109 CYT109 CZB109 CZJ109 CZR109 CZZ109 DAH109 DAP109 DAX109 DBF109 DBN109 DBV109 DCD109 DCL109 DCT109 DDB109 DDJ109 DDR109 DDZ109 DEH109 DEP109 DEX109 DFF109 DFN109 DFV109 DGD109 DGL109 DGT109 DHB109 DHJ109 DHR109 DHZ109 DIH109 DIP109 DIX109 DJF109 DJN109 DJV109 DKD109 DKL109 DKT109 DLB109 DLJ109 DLR109 DLZ109 DMH109 DMP109 DMX109 DNF109 DNN109 DNV109 DOD109 DOL109 DOT109 DPB109 DPJ109 DPR109 DPZ109 DQH109 DQP109 DQX109 DRF109 DRN109 DRV109 DSD109 DSL109 DST109 DTB109 DTJ109 DTR109 DTZ109 DUH109 DUP109 DUX109 DVF109 DVN109 DVV109 DWD109 DWL109 DWT109 DXB109 DXJ109 DXR109 DXZ109 DYH109 DYP109 DYX109 DZF109 DZN109 DZV109 EAD109 EAL109 EAT109 EBB109 EBJ109 EBR109 EBZ109 ECH109 ECP109 ECX109 EDF109 EDN109 EDV109 EED109 EEL109 EET109 EFB109 EFJ109 EFR109 EFZ109 EGH109 EGP109 EGX109 EHF109 EHN109 EHV109 EID109 EIL109 EIT109 EJB109 EJJ109 EJR109 EJZ109 EKH109 EKP109 EKX109 ELF109 ELN109 ELV109 EMD109 EML109 EMT109 ENB109 ENJ109 ENR109 ENZ109 EOH109 EOP109 EOX109 EPF109 EPN109 EPV109 EQD109 EQL109 EQT109 ERB109 ERJ109 ERR109 ERZ109 ESH109 ESP109 ESX109 ETF109 ETN109 ETV109 EUD109 EUL109 EUT109 EVB109 EVJ109 EVR109 EVZ109 EWH109 EWP109 EWX109 EXF109 EXN109 EXV109 EYD109 EYL109 EYT109 EZB109 EZJ109 EZR109 EZZ109 FAH109 FAP109 FAX109 FBF109 FBN109 FBV109 FCD109 FCL109 FCT109 FDB109 FDJ109 FDR109 FDZ109 FEH109 FEP109 FEX109 FFF109 FFN109 FFV109 FGD109 FGL109 FGT109 FHB109 FHJ109 FHR109 FHZ109 FIH109 FIP109 FIX109 FJF109 FJN109 FJV109 FKD109 FKL109 FKT109 FLB109 FLJ109 FLR109 FLZ109 FMH109 FMP109 FMX109 FNF109 FNN109 FNV109 FOD109 FOL109 FOT109 FPB109 FPJ109 FPR109 FPZ109 FQH109 FQP109 FQX109 FRF109 FRN109 FRV109 FSD109 FSL109 FST109 FTB109 FTJ109 FTR109 FTZ109 FUH109 FUP109 FUX109 FVF109 FVN109 FVV109 FWD109 FWL109 FWT109 FXB109 FXJ109 FXR109 FXZ109 FYH109 FYP109 FYX109 FZF109 FZN109 FZV109 GAD109 GAL109 GAT109 GBB109 GBJ109 GBR109 GBZ109 GCH109 GCP109 GCX109 GDF109 GDN109 GDV109 GED109 GEL109 GET109 GFB109 GFJ109 GFR109 GFZ109 GGH109 GGP109 GGX109 GHF109 GHN109 GHV109 GID109 GIL109 GIT109 GJB109 GJJ109 GJR109 GJZ109 GKH109 GKP109 GKX109 GLF109 GLN109 GLV109 GMD109 GML109 GMT109 GNB109 GNJ109 GNR109 GNZ109 GOH109 GOP109 GOX109 GPF109 GPN109 GPV109 GQD109 GQL109 GQT109 GRB109 GRJ109 GRR109 GRZ109 GSH109 GSP109 GSX109 GTF109 GTN109 GTV109 GUD109 GUL109 GUT109 GVB109 GVJ109 GVR109 GVZ109 GWH109 GWP109 GWX109 GXF109 GXN109 GXV109 GYD109 GYL109 GYT109 GZB109 GZJ109 GZR109 GZZ109 HAH109 HAP109 HAX109 HBF109 HBN109 HBV109 HCD109 HCL109 HCT109 HDB109 HDJ109 HDR109 HDZ109 HEH109 HEP109 HEX109 HFF109 HFN109 HFV109 HGD109 HGL109 HGT109 HHB109 HHJ109 HHR109 HHZ109 HIH109 HIP109 HIX109 HJF109 HJN109 HJV109 HKD109 HKL109 HKT109 HLB109 HLJ109 HLR109 HLZ109 HMH109 HMP109 HMX109 HNF109 HNN109 HNV109 HOD109 HOL109 HOT109 HPB109 HPJ109 HPR109 HPZ109 HQH109 HQP109 HQX109 HRF109 HRN109 HRV109 HSD109 HSL109 HST109 HTB109 HTJ109 HTR109 HTZ109 HUH109 HUP109 HUX109 HVF109 HVN109 HVV109 HWD109 HWL109 HWT109 HXB109 HXJ109 HXR109 HXZ109 HYH109 HYP109 HYX109 HZF109 HZN109 HZV109 IAD109 IAL109 IAT109 IBB109 IBJ109 IBR109 IBZ109 ICH109 ICP109 ICX109 IDF109 IDN109 IDV109 IED109 IEL109 IET109 IFB109 IFJ109 IFR109 IFZ109 IGH109 IGP109 IGX109 IHF109 IHN109 IHV109 IID109 IIL109 IIT109 IJB109 IJJ109 IJR109 IJZ109 IKH109 IKP109 IKX109 ILF109 ILN109 ILV109 IMD109 IML109 IMT109 INB109 INJ109 INR109 INZ109 IOH109 IOP109 IOX109 IPF109 IPN109 IPV109 IQD109 IQL109 IQT109 IRB109 IRJ109 IRR109 IRZ109 ISH109 ISP109 ISX109 ITF109 ITN109 ITV109 IUD109 IUL109 IUT109 IVB109 IVJ109 IVR109 IVZ109 IWH109 IWP109 IWX109 IXF109 IXN109 IXV109 IYD109 IYL109 IYT109 IZB109 IZJ109 IZR109 IZZ109 JAH109 JAP109 JAX109 JBF109 JBN109 JBV109 JCD109 JCL109 JCT109 JDB109 JDJ109 JDR109 JDZ109 JEH109 JEP109 JEX109 JFF109 JFN109 JFV109 JGD109 JGL109 JGT109 JHB109 JHJ109 JHR109 JHZ109 JIH109 JIP109 JIX109 JJF109 JJN109 JJV109 JKD109 JKL109 JKT109 JLB109 JLJ109 JLR109 JLZ109 JMH109 JMP109 JMX109 JNF109 JNN109 JNV109 JOD109 JOL109 JOT109 JPB109 JPJ109 JPR109 JPZ109 JQH109 JQP109 JQX109 JRF109 JRN109 JRV109 JSD109 JSL109 JST109 JTB109 JTJ109 JTR109 JTZ109 JUH109 JUP109 JUX109 JVF109 JVN109 JVV109 JWD109 JWL109 JWT109 JXB109 JXJ109 JXR109 JXZ109 JYH109 JYP109 JYX109 JZF109 JZN109 JZV109 KAD109 KAL109 KAT109 KBB109 KBJ109 KBR109 KBZ109 KCH109 KCP109 KCX109 KDF109 KDN109 KDV109 KED109 KEL109 KET109 KFB109 KFJ109 KFR109 KFZ109 KGH109 KGP109 KGX109 KHF109 KHN109 KHV109 KID109 KIL109 KIT109 KJB109 KJJ109 KJR109 KJZ109 KKH109 KKP109 KKX109 KLF109 KLN109 KLV109 KMD109 KML109 KMT109 KNB109 KNJ109 KNR109 KNZ109 KOH109 KOP109 KOX109 KPF109 KPN109 KPV109 KQD109 KQL109 KQT109 KRB109 KRJ109 KRR109 KRZ109 KSH109 KSP109 KSX109 KTF109 KTN109 KTV109 KUD109 KUL109 KUT109 KVB109 KVJ109 KVR109 KVZ109 KWH109 KWP109 KWX109 KXF109 KXN109 KXV109 KYD109 KYL109 KYT109 KZB109 KZJ109 KZR109 KZZ109 LAH109 LAP109 LAX109 LBF109 LBN109 LBV109 LCD109 LCL109 LCT109 LDB109 LDJ109 LDR109 LDZ109 LEH109 LEP109 LEX109 LFF109 LFN109 LFV109 LGD109 LGL109 LGT109 LHB109 LHJ109 LHR109 LHZ109 LIH109 LIP109 LIX109 LJF109 LJN109 LJV109 LKD109 LKL109 LKT109 LLB109 LLJ109 LLR109 LLZ109 LMH109 LMP109 LMX109 LNF109 LNN109 LNV109 LOD109 LOL109 LOT109 LPB109 LPJ109 LPR109 LPZ109 LQH109 LQP109 LQX109 LRF109 LRN109 LRV109 LSD109 LSL109 LST109 LTB109 LTJ109 LTR109 LTZ109 LUH109 LUP109 LUX109 LVF109 LVN109 LVV109 LWD109 LWL109 LWT109 LXB109 LXJ109 LXR109 LXZ109 LYH109 LYP109 LYX109 LZF109 LZN109 LZV109 MAD109 MAL109 MAT109 MBB109 MBJ109 MBR109 MBZ109 MCH109 MCP109 MCX109 MDF109 MDN109 MDV109 MED109 MEL109 MET109 MFB109 MFJ109 MFR109 MFZ109 MGH109 MGP109 MGX109 MHF109 MHN109 MHV109 MID109 MIL109 MIT109 MJB109 MJJ109 MJR109 MJZ109 MKH109 MKP109 MKX109 MLF109 MLN109 MLV109 MMD109 MML109 MMT109 MNB109 MNJ109 MNR109 MNZ109 MOH109 MOP109 MOX109 MPF109 MPN109 MPV109 MQD109 MQL109 MQT109 MRB109 MRJ109 MRR109 MRZ109 MSH109 MSP109 MSX109 MTF109 MTN109 MTV109 MUD109 MUL109 MUT109 MVB109 MVJ109 MVR109 MVZ109 MWH109 MWP109 MWX109 MXF109 MXN109 MXV109 MYD109 MYL109 MYT109 MZB109 MZJ109 MZR109 MZZ109 NAH109 NAP109 NAX109 NBF109 NBN109 NBV109 NCD109 NCL109 NCT109 NDB109 NDJ109 NDR109 NDZ109 NEH109 NEP109 NEX109 NFF109 NFN109 NFV109 NGD109 NGL109 NGT109 NHB109 NHJ109 NHR109 NHZ109 NIH109 NIP109 NIX109 NJF109 NJN109 NJV109 NKD109 NKL109 NKT109 NLB109 NLJ109 NLR109 NLZ109 NMH109 NMP109 NMX109 NNF109 NNN109 NNV109 NOD109 NOL109 NOT109 NPB109 NPJ109 NPR109 NPZ109 NQH109 NQP109 NQX109 NRF109 NRN109 NRV109 NSD109 NSL109 NST109 NTB109 NTJ109 NTR109 NTZ109 NUH109 NUP109 NUX109 NVF109 NVN109 NVV109 NWD109 NWL109 NWT109 NXB109 NXJ109 NXR109 NXZ109 NYH109 NYP109 NYX109 NZF109 NZN109 NZV109 OAD109 OAL109 OAT109 OBB109 OBJ109 OBR109 OBZ109 OCH109 OCP109 OCX109 ODF109 ODN109 ODV109 OED109 OEL109 OET109 OFB109 OFJ109 OFR109 OFZ109 OGH109 OGP109 OGX109 OHF109 OHN109 OHV109 OID109 OIL109 OIT109 OJB109 OJJ109 OJR109 OJZ109 OKH109 OKP109 OKX109 OLF109 OLN109 OLV109 OMD109 OML109 OMT109 ONB109 ONJ109 ONR109 ONZ109 OOH109 OOP109 OOX109 OPF109 OPN109 OPV109 OQD109 OQL109 OQT109 ORB109 ORJ109 ORR109 ORZ109 OSH109 OSP109 OSX109 OTF109 OTN109 OTV109 OUD109 OUL109 OUT109 OVB109 OVJ109 OVR109 OVZ109 OWH109 OWP109 OWX109 OXF109 OXN109 OXV109 OYD109 OYL109 OYT109 OZB109 OZJ109 OZR109 OZZ109 PAH109 PAP109 PAX109 PBF109 PBN109 PBV109 PCD109 PCL109 PCT109 PDB109 PDJ109 PDR109 PDZ109 PEH109 PEP109 PEX109 PFF109 PFN109 PFV109 PGD109 PGL109 PGT109 PHB109 PHJ109 PHR109 PHZ109 PIH109 PIP109 PIX109 PJF109 PJN109 PJV109 PKD109 PKL109 PKT109 PLB109 PLJ109 PLR109 PLZ109 PMH109 PMP109 PMX109 PNF109 PNN109 PNV109 POD109 POL109 POT109 PPB109 PPJ109 PPR109 PPZ109 PQH109 PQP109 PQX109 PRF109 PRN109 PRV109 PSD109 PSL109 PST109 PTB109 PTJ109 PTR109 PTZ109 PUH109 PUP109 PUX109 PVF109 PVN109 PVV109 PWD109 PWL109 PWT109 PXB109 PXJ109 PXR109 PXZ109 PYH109 PYP109 PYX109 PZF109 PZN109 PZV109 QAD109 QAL109 QAT109 QBB109 QBJ109 QBR109 QBZ109 QCH109 QCP109 QCX109 QDF109 QDN109 QDV109 QED109 QEL109 QET109 QFB109 QFJ109 QFR109 QFZ109 QGH109 QGP109 QGX109 QHF109 QHN109 QHV109 QID109 QIL109 QIT109 QJB109 QJJ109 QJR109 QJZ109 QKH109 QKP109 QKX109 QLF109 QLN109 QLV109 QMD109 QML109 QMT109 QNB109 QNJ109 QNR109 QNZ109 QOH109 QOP109 QOX109 QPF109 QPN109 QPV109 QQD109 QQL109 QQT109 QRB109 QRJ109 QRR109 QRZ109 QSH109 QSP109 QSX109 QTF109 QTN109 QTV109 QUD109 QUL109 QUT109 QVB109 QVJ109 QVR109 QVZ109 QWH109 QWP109 QWX109 QXF109 QXN109 QXV109 QYD109 QYL109 QYT109 QZB109 QZJ109 QZR109 QZZ109 RAH109 RAP109 RAX109 RBF109 RBN109 RBV109 RCD109 RCL109 RCT109 RDB109 RDJ109 RDR109 RDZ109 REH109 REP109 REX109 RFF109 RFN109 RFV109 RGD109 RGL109 RGT109 RHB109 RHJ109 RHR109 RHZ109 RIH109 RIP109 RIX109 RJF109 RJN109 RJV109 RKD109 RKL109 RKT109 RLB109 RLJ109 RLR109 RLZ109 RMH109 RMP109 RMX109 RNF109 RNN109 RNV109 ROD109 ROL109 ROT109 RPB109 RPJ109 RPR109 RPZ109 RQH109 RQP109 RQX109 RRF109 RRN109 RRV109 RSD109 RSL109 RST109 RTB109 RTJ109 RTR109 RTZ109 RUH109 RUP109 RUX109 RVF109 RVN109 RVV109 RWD109 RWL109 RWT109 RXB109 RXJ109 RXR109 RXZ109 RYH109 RYP109 RYX109 RZF109 RZN109 RZV109 SAD109 SAL109 SAT109 SBB109 SBJ109 SBR109 SBZ109 SCH109 SCP109 SCX109 SDF109 SDN109 SDV109 SED109 SEL109 SET109 SFB109 SFJ109 SFR109 SFZ109 SGH109 SGP109 SGX109 SHF109 SHN109 SHV109 SID109 SIL109 SIT109 SJB109 SJJ109 SJR109 SJZ109 SKH109 SKP109 SKX109 SLF109 SLN109 SLV109 SMD109 SML109 SMT109 SNB109 SNJ109 SNR109 SNZ109 SOH109 SOP109 SOX109 SPF109 SPN109 SPV109 SQD109 SQL109 SQT109 SRB109 SRJ109 SRR109 SRZ109 SSH109 SSP109 SSX109 STF109 STN109 STV109 SUD109 SUL109 SUT109 SVB109 SVJ109 SVR109 SVZ109 SWH109 SWP109 SWX109 SXF109 SXN109 SXV109 SYD109 SYL109 SYT109 SZB109 SZJ109 SZR109 SZZ109 TAH109 TAP109 TAX109 TBF109 TBN109 TBV109 TCD109 TCL109 TCT109 TDB109 TDJ109 TDR109 TDZ109 TEH109 TEP109 TEX109 TFF109 TFN109 TFV109 TGD109 TGL109 TGT109 THB109 THJ109 THR109 THZ109 TIH109 TIP109 TIX109 TJF109 TJN109 TJV109 TKD109 TKL109 TKT109 TLB109 TLJ109 TLR109 TLZ109 TMH109 TMP109 TMX109 TNF109 TNN109 TNV109 TOD109 TOL109 TOT109 TPB109 TPJ109 TPR109 TPZ109 TQH109 TQP109 TQX109 TRF109 TRN109 TRV109 TSD109 TSL109 TST109 TTB109 TTJ109 TTR109 TTZ109 TUH109 TUP109 TUX109 TVF109 TVN109 TVV109 TWD109 TWL109 TWT109 TXB109 TXJ109 TXR109 TXZ109 TYH109 TYP109 TYX109 TZF109 TZN109 TZV109 UAD109 UAL109 UAT109 UBB109 UBJ109 UBR109 UBZ109 UCH109 UCP109 UCX109 UDF109 UDN109 UDV109 UED109 UEL109 UET109 UFB109 UFJ109 UFR109 UFZ109 UGH109 UGP109 UGX109 UHF109 UHN109 UHV109 UID109 UIL109 UIT109 UJB109 UJJ109 UJR109 UJZ109 UKH109 UKP109 UKX109 ULF109 ULN109 ULV109 UMD109 UML109 UMT109 UNB109 UNJ109 UNR109 UNZ109 UOH109 UOP109 UOX109 UPF109 UPN109 UPV109 UQD109 UQL109 UQT109 URB109 URJ109 URR109 URZ109 USH109 USP109 USX109 UTF109 UTN109 UTV109 UUD109 UUL109 UUT109 UVB109 UVJ109 UVR109 UVZ109 UWH109 UWP109 UWX109 UXF109 UXN109 UXV109 UYD109 UYL109 UYT109 UZB109 UZJ109 UZR109 UZZ109 VAH109 VAP109 VAX109 VBF109 VBN109 VBV109 VCD109 VCL109 VCT109 VDB109 VDJ109 VDR109 VDZ109 VEH109 VEP109 VEX109 VFF109 VFN109 VFV109 VGD109 VGL109 VGT109 VHB109 VHJ109 VHR109 VHZ109 VIH109 VIP109 VIX109 VJF109 VJN109 VJV109 VKD109 VKL109 VKT109 VLB109 VLJ109 VLR109 VLZ109 VMH109 VMP109 VMX109 VNF109 VNN109 VNV109 VOD109 VOL109 VOT109 VPB109 VPJ109 VPR109 VPZ109 VQH109 VQP109 VQX109 VRF109 VRN109 VRV109 VSD109 VSL109 VST109 VTB109 VTJ109 VTR109 VTZ109 VUH109 VUP109 VUX109 VVF109 VVN109 VVV109 VWD109 VWL109 VWT109 VXB109 VXJ109 VXR109 VXZ109 VYH109 VYP109 VYX109 VZF109 VZN109 VZV109 WAD109 WAL109 WAT109 WBB109 WBJ109 WBR109 WBZ109 WCH109 WCP109 WCX109 WDF109 WDN109 WDV109 WED109 WEL109 WET109 WFB109 WFJ109 WFR109 WFZ109 WGH109 WGP109 WGX109 WHF109 WHN109 WHV109 WID109 WIL109 WIT109 WJB109 WJJ109 WJR109 WJZ109 WKH109 WKP109 WKX109 WLF109 WLN109 WLV109 WMD109 WML109 WMT109 WNB109 WNJ109 WNR109 WNZ109 WOH109 WOP109 WOX109 WPF109 WPN109 WPV109 WQD109 WQL109 WQT109 WRB109 WRJ109 WRR109 WRZ109 WSH109 WSP109 WSX109 WTF109 WTN109 WTV109 WUD109 WUL109 WUT109 WVB109 WVJ109 WVR109 WVZ109 WWH109 WWP109 WWX109 WXF109 WXN109 WXV109 WYD109 WYL109 WYT109 WZB109 WZJ109 WZR109 WZZ109 XAH109 XAP109 XAX109 XBF109 XBN109 XBV109 XCD109 XCL109 XCT109 XDB109 XDJ109 XDR109 XDZ109 XEH109 XEP109 XEX109 CZ109 DH109 DP109 DX109 EF109 EN109 EV109 FD109 FL109 FT109 GB109 GJ109 GR109 GZ109 HH109 HP109 HX109 IF109 IN109 IV109 JD109 JL109 JT109 KB109 KJ109 KR109 KZ109 LH109 LP109 LX109 MF109 MN109 MV109 ND109 NL109 NT109 OB109 OJ109 OR109 OZ109 PH109 PP109 PX109 QF109 QN109 QV109 RD109 RL109 RT109 SB109 SJ109 SR109 SZ109 TH109 TP109 TX109 UF109 UN109 UV109 VD109 VL109 VT109 WB109 WJ109 WR109 WZ109 XH109 XP109 XX109 YF109 YN109 YV109 ZD109 ZL109 ZT109 AAB109 AAJ109 AAR109 AAZ109 ABH109 ABP109 ABX109 ACF109 ACN109 ACV109 ADD109 ADL109 ADT109 AEB109 AEJ109 AER109 AEZ109 AFH109 AFP109 AFX109 AGF109 AGN109 AGV109 AHD109 AHL109 AHT109 AIB109 AIJ109 AIR109 AIZ109 AJH109 AJP109 AJX109 AKF109 AKN109 AKV109 ALD109 ALL109 ALT109 AMB109 AMJ109 AMR109 AMZ109 ANH109 ANP109 ANX109 AOF109 AON109 AOV109 APD109 APL109 APT109 AQB109 AQJ109 AQR109 AQZ109 ARH109 ARP109 ARX109 ASF109 ASN109 ASV109 ATD109 ATL109 ATT109 AUB109 AUJ109 AUR109 AUZ109 AVH109 AVP109 AVX109 AWF109 AWN109 AWV109 AXD109 AXL109 AXT109 AYB109 AYJ109 AYR109 AYZ109 AZH109 AZP109 AZX109 BAF109 BAN109 BAV109 BBD109 BBL109 BBT109 BCB109 BCJ109 BCR109 BCZ109 BDH109 BDP109 BDX109 BEF109 BEN109 BEV109 BFD109 BFL109 BFT109 BGB109 BGJ109 BGR109 BGZ109 BHH109 BHP109 BHX109 BIF109 BIN109 BIV109 BJD109 BJL109 BJT109 BKB109 BKJ109 BKR109 BKZ109 BLH109 BLP109 BLX109 BMF109 BMN109 BMV109 BND109 BNL109 BNT109 BOB109 BOJ109 BOR109 BOZ109 BPH109 BPP109 BPX109 BQF109 BQN109 BQV109 BRD109 BRL109 BRT109 BSB109 BSJ109 BSR109 BSZ109 BTH109 BTP109 BTX109 BUF109 BUN109 BUV109 BVD109 BVL109 BVT109 BWB109 BWJ109 BWR109 BWZ109 BXH109 BXP109 BXX109 BYF109 BYN109 BYV109 BZD109 BZL109 BZT109 CAB109 CAJ109 CAR109 CAZ109 CBH109 CBP109 CBX109 CCF109 CCN109 CCV109 CDD109 CDL109 CDT109 CEB109 CEJ109 CER109 CEZ109 CFH109 CFP109 CFX109 CGF109 CGN109 CGV109 CHD109 CHL109 CHT109 CIB109 CIJ109 CIR109 CIZ109 CJH109 CJP109 CJX109 CKF109 CKN109 CKV109 CLD109 CLL109 CLT109 CMB109 CMJ109 CMR109 CMZ109 CNH109 CNP109 CNX109 COF109 CON109 COV109 CPD109 CPL109 CPT109 CQB109 CQJ109 CQR109 CQZ109 CRH109 CRP109 CRX109 CSF109 CSN109 CSV109 CTD109 CTL109 CTT109 CUB109 CUJ109 CUR109 CUZ109 CVH109 CVP109 CVX109 CWF109 CWN109 CWV109 CXD109 CXL109 CXT109 CYB109 CYJ109 CYR109 CYZ109 CZH109 CZP109 CZX109 DAF109 DAN109 DAV109 DBD109 DBL109 DBT109 DCB109 DCJ109 DCR109 DCZ109 DDH109 DDP109 DDX109 DEF109 DEN109 DEV109 DFD109 DFL109 DFT109 DGB109 DGJ109 DGR109 DGZ109 DHH109 DHP109 DHX109 DIF109 DIN109 DIV109 DJD109 DJL109 DJT109 DKB109 DKJ109 DKR109 DKZ109 DLH109 DLP109 DLX109 DMF109 DMN109 DMV109 DND109 DNL109 DNT109 DOB109 DOJ109 DOR109 DOZ109 DPH109 DPP109 DPX109 DQF109 DQN109 DQV109 DRD109 DRL109 DRT109 DSB109 DSJ109 DSR109 DSZ109 DTH109 DTP109 DTX109 DUF109 DUN109 DUV109 DVD109 DVL109 DVT109 DWB109 DWJ109 DWR109 DWZ109 DXH109 DXP109 DXX109 DYF109 DYN109 DYV109 DZD109 DZL109 DZT109 EAB109 EAJ109 EAR109 EAZ109 EBH109 EBP109 EBX109 ECF109 ECN109 ECV109 EDD109 EDL109 EDT109 EEB109 EEJ109 EER109 EEZ109 EFH109 EFP109 EFX109 EGF109 EGN109 EGV109 EHD109 EHL109 EHT109 EIB109 EIJ109 EIR109 EIZ109 EJH109 EJP109 EJX109 EKF109 EKN109 EKV109 ELD109 ELL109 ELT109 EMB109 EMJ109 EMR109 EMZ109 ENH109 ENP109 ENX109 EOF109 EON109 EOV109 EPD109 EPL109 EPT109 EQB109 EQJ109 EQR109 EQZ109 ERH109 ERP109 ERX109 ESF109 ESN109 ESV109 ETD109 ETL109 ETT109 EUB109 EUJ109 EUR109 EUZ109 EVH109 EVP109 EVX109 EWF109 EWN109 EWV109 EXD109 EXL109 EXT109 EYB109 EYJ109 EYR109 EYZ109 EZH109 EZP109 EZX109 FAF109 FAN109 FAV109 FBD109 FBL109 FBT109 FCB109 FCJ109 FCR109 FCZ109 FDH109 FDP109 FDX109 FEF109 FEN109 FEV109 FFD109 FFL109 FFT109 FGB109 FGJ109 FGR109 FGZ109 FHH109 FHP109 FHX109 FIF109 FIN109 FIV109 FJD109 FJL109 FJT109 FKB109 FKJ109 FKR109 FKZ109 FLH109 FLP109 FLX109 FMF109 FMN109 FMV109 FND109 FNL109 FNT109 FOB109 FOJ109 FOR109 FOZ109 FPH109 FPP109 FPX109 FQF109 FQN109 FQV109 FRD109 FRL109 FRT109 FSB109 FSJ109 FSR109 FSZ109 FTH109 FTP109 FTX109 FUF109 FUN109 FUV109 FVD109 FVL109 FVT109 FWB109 FWJ109 FWR109 FWZ109 FXH109 FXP109 FXX109 FYF109 FYN109 FYV109 FZD109 FZL109 FZT109 GAB109 GAJ109 GAR109 GAZ109 GBH109 GBP109 GBX109 GCF109 GCN109 GCV109 GDD109 GDL109 GDT109 GEB109 GEJ109 GER109 GEZ109 GFH109 GFP109 GFX109 GGF109 GGN109 GGV109 GHD109 GHL109 GHT109 GIB109 GIJ109 GIR109 GIZ109 GJH109 GJP109 GJX109 GKF109 GKN109 GKV109 GLD109 GLL109 GLT109 GMB109 GMJ109 GMR109 GMZ109 GNH109 GNP109 GNX109 GOF109 GON109 GOV109 GPD109 GPL109 GPT109 GQB109 GQJ109 GQR109 GQZ109 GRH109 GRP109 GRX109 GSF109 GSN109 GSV109 GTD109 GTL109 GTT109 GUB109 GUJ109 GUR109 GUZ109 GVH109 GVP109 GVX109 GWF109 GWN109 GWV109 GXD109 GXL109 GXT109 GYB109 GYJ109 GYR109 GYZ109 GZH109 GZP109 GZX109 HAF109 HAN109 HAV109 HBD109 HBL109 HBT109 HCB109 HCJ109 HCR109 HCZ109 HDH109 HDP109 HDX109 HEF109 HEN109 HEV109 HFD109 HFL109 HFT109 HGB109 HGJ109 HGR109 HGZ109 HHH109 HHP109 HHX109 HIF109 HIN109 HIV109 HJD109 HJL109 HJT109 HKB109 HKJ109 HKR109 HKZ109 HLH109 HLP109 HLX109 HMF109 HMN109 HMV109 HND109 HNL109 HNT109 HOB109 HOJ109 HOR109 HOZ109 HPH109 HPP109 HPX109 HQF109 HQN109 HQV109 HRD109 HRL109 HRT109 HSB109 HSJ109 HSR109 HSZ109 HTH109 HTP109 HTX109 HUF109 HUN109 HUV109 HVD109 HVL109 HVT109 HWB109 HWJ109 HWR109 HWZ109 HXH109 HXP109 HXX109 HYF109 HYN109 HYV109 HZD109 HZL109 HZT109 IAB109 IAJ109 IAR109 IAZ109 IBH109 IBP109 IBX109 ICF109 ICN109 ICV109 IDD109 IDL109 IDT109 IEB109 IEJ109 IER109 IEZ109 IFH109 IFP109 IFX109 IGF109 IGN109 IGV109 IHD109 IHL109 IHT109 IIB109 IIJ109 IIR109 IIZ109 IJH109 IJP109 IJX109 IKF109 IKN109 IKV109 ILD109 ILL109 ILT109 IMB109 IMJ109 IMR109 IMZ109 INH109 INP109 INX109 IOF109 ION109 IOV109 IPD109 IPL109 IPT109 IQB109 IQJ109 IQR109 IQZ109 IRH109 IRP109 IRX109 ISF109 ISN109 ISV109 ITD109 ITL109 ITT109 IUB109 IUJ109 IUR109 IUZ109 IVH109 IVP109 IVX109 IWF109 IWN109 IWV109 IXD109 IXL109 IXT109 IYB109 IYJ109 IYR109 IYZ109 IZH109 IZP109 IZX109 JAF109 JAN109 JAV109 JBD109 JBL109 JBT109 JCB109 JCJ109 JCR109 JCZ109 JDH109 JDP109 JDX109 JEF109 JEN109 JEV109 JFD109 JFL109 JFT109 JGB109 JGJ109 JGR109 JGZ109 JHH109 JHP109 JHX109 JIF109 JIN109 JIV109 JJD109 JJL109 JJT109 JKB109 JKJ109 JKR109 JKZ109 JLH109 JLP109 JLX109 JMF109 JMN109 JMV109 JND109 JNL109 JNT109 JOB109 JOJ109 JOR109 JOZ109 JPH109 JPP109 JPX109 JQF109 JQN109 JQV109 JRD109 JRL109 JRT109 JSB109 JSJ109 JSR109 JSZ109 JTH109 JTP109 JTX109 JUF109 JUN109 JUV109 JVD109 JVL109 JVT109 JWB109 JWJ109 JWR109 JWZ109 JXH109 JXP109 JXX109 JYF109 JYN109 JYV109 JZD109 JZL109 JZT109 KAB109 KAJ109 KAR109 KAZ109 KBH109 KBP109 KBX109 KCF109 KCN109 KCV109 KDD109 KDL109 KDT109 KEB109 KEJ109 KER109 KEZ109 KFH109 KFP109 KFX109 KGF109 KGN109 KGV109 KHD109 KHL109 KHT109 KIB109 KIJ109 KIR109 KIZ109 KJH109 KJP109 KJX109 KKF109 KKN109 KKV109 KLD109 KLL109 KLT109 KMB109 KMJ109 KMR109 KMZ109 KNH109 KNP109 KNX109 KOF109 KON109 KOV109 KPD109 KPL109 KPT109 KQB109 KQJ109 KQR109 KQZ109 KRH109 KRP109 KRX109 KSF109 KSN109 KSV109 KTD109 KTL109 KTT109 KUB109 KUJ109 KUR109 KUZ109 KVH109 KVP109 KVX109 KWF109 KWN109 KWV109 KXD109 KXL109 KXT109 KYB109 KYJ109 KYR109 KYZ109 KZH109 KZP109 KZX109 LAF109 LAN109 LAV109 LBD109 LBL109 LBT109 LCB109 LCJ109 LCR109 LCZ109 LDH109 LDP109 LDX109 LEF109 LEN109 LEV109 LFD109 LFL109 LFT109 LGB109 LGJ109 LGR109 LGZ109 LHH109 LHP109 LHX109 LIF109 LIN109 LIV109 LJD109 LJL109 LJT109 LKB109 LKJ109 LKR109 LKZ109 LLH109 LLP109 LLX109 LMF109 LMN109 LMV109 LND109 LNL109 LNT109 LOB109 LOJ109 LOR109 LOZ109 LPH109 LPP109 LPX109 LQF109 LQN109 LQV109 LRD109 LRL109 LRT109 LSB109 LSJ109 LSR109 LSZ109 LTH109 LTP109 LTX109 LUF109 LUN109 LUV109 LVD109 LVL109 LVT109 LWB109 LWJ109 LWR109 LWZ109 LXH109 LXP109 LXX109 LYF109 LYN109 LYV109 LZD109 LZL109 LZT109 MAB109 MAJ109 MAR109 MAZ109 MBH109 MBP109 MBX109 MCF109 MCN109 MCV109 MDD109 MDL109 MDT109 MEB109 MEJ109 MER109 MEZ109 MFH109 MFP109 MFX109 MGF109 MGN109 MGV109 MHD109 MHL109 MHT109 MIB109 MIJ109 MIR109 MIZ109 MJH109 MJP109 MJX109 MKF109 MKN109 MKV109 MLD109 MLL109 MLT109 MMB109 MMJ109 MMR109 MMZ109 MNH109 MNP109 MNX109 MOF109 MON109 MOV109 MPD109 MPL109 MPT109 MQB109 MQJ109 MQR109 MQZ109 MRH109 MRP109 MRX109 MSF109 MSN109 MSV109 MTD109 MTL109 MTT109 MUB109 MUJ109 MUR109 MUZ109 MVH109 MVP109 MVX109 MWF109 MWN109 MWV109 MXD109 MXL109 MXT109 MYB109 MYJ109 MYR109 MYZ109 MZH109 MZP109 MZX109 NAF109 NAN109 NAV109 NBD109 NBL109 NBT109 NCB109 NCJ109 NCR109 NCZ109 NDH109 NDP109 NDX109 NEF109 NEN109 NEV109 NFD109 NFL109 NFT109 NGB109 NGJ109 NGR109 NGZ109 NHH109 NHP109 NHX109 NIF109 NIN109 NIV109 NJD109 NJL109 NJT109 NKB109 NKJ109 NKR109 NKZ109 NLH109 NLP109 NLX109 NMF109 NMN109 NMV109 NND109 NNL109 NNT109 NOB109 NOJ109 NOR109 NOZ109 NPH109 NPP109 NPX109 NQF109 NQN109 NQV109 NRD109 NRL109 NRT109 NSB109 NSJ109 NSR109 NSZ109 NTH109 NTP109 NTX109 NUF109 NUN109 NUV109 NVD109 NVL109 NVT109 NWB109 NWJ109 NWR109 NWZ109 NXH109 NXP109 NXX109 NYF109 NYN109 NYV109 NZD109 NZL109 NZT109 OAB109 OAJ109 OAR109 OAZ109 OBH109 OBP109 OBX109 OCF109 OCN109 OCV109 ODD109 ODL109 ODT109 OEB109 OEJ109 OER109 OEZ109 OFH109 OFP109 OFX109 OGF109 OGN109 OGV109 OHD109 OHL109 OHT109 OIB109 OIJ109 OIR109 OIZ109 OJH109 OJP109 OJX109 OKF109 OKN109 OKV109 OLD109 OLL109 OLT109 OMB109 OMJ109 OMR109 OMZ109 ONH109 ONP109 ONX109 OOF109 OON109 OOV109 OPD109 OPL109 OPT109 OQB109 OQJ109 OQR109 OQZ109 ORH109 ORP109 ORX109 OSF109 OSN109 OSV109 OTD109 OTL109 OTT109 OUB109 OUJ109 OUR109 OUZ109 OVH109 OVP109 OVX109 OWF109 OWN109 OWV109 OXD109 OXL109 OXT109 OYB109 OYJ109 OYR109 OYZ109 OZH109 OZP109 OZX109 PAF109 PAN109 PAV109 PBD109 PBL109 PBT109 PCB109 PCJ109 PCR109 PCZ109 PDH109 PDP109 PDX109 PEF109 PEN109 PEV109 PFD109 PFL109 PFT109 PGB109 PGJ109 PGR109 PGZ109 PHH109 PHP109 PHX109 PIF109 PIN109 PIV109 PJD109 PJL109 PJT109 PKB109 PKJ109 PKR109 PKZ109 PLH109 PLP109 PLX109 PMF109 PMN109 PMV109 PND109 PNL109 PNT109 POB109 POJ109 POR109 POZ109 PPH109 PPP109 PPX109 PQF109 PQN109 PQV109 PRD109 PRL109 PRT109 PSB109 PSJ109 PSR109 PSZ109 PTH109 PTP109 PTX109 PUF109 PUN109 PUV109 PVD109 PVL109 PVT109 PWB109 PWJ109 PWR109 PWZ109 PXH109 PXP109 PXX109 PYF109 PYN109 PYV109 PZD109 PZL109 PZT109 QAB109 QAJ109 QAR109 QAZ109 QBH109 QBP109 QBX109 QCF109 QCN109 QCV109 QDD109 QDL109 QDT109 QEB109 QEJ109 QER109 QEZ109 QFH109 QFP109 QFX109 QGF109 QGN109 QGV109 QHD109 QHL109 QHT109 QIB109 QIJ109 QIR109 QIZ109 QJH109 QJP109 QJX109 QKF109 QKN109 QKV109 QLD109 QLL109 QLT109 QMB109 QMJ109 QMR109 QMZ109 QNH109 QNP109 QNX109 QOF109 QON109 QOV109 QPD109 QPL109 QPT109 QQB109 QQJ109 QQR109 QQZ109 QRH109 QRP109 QRX109 QSF109 QSN109 QSV109 QTD109 QTL109 QTT109 QUB109 QUJ109 QUR109 QUZ109 QVH109 QVP109 QVX109 QWF109 QWN109 QWV109 QXD109 QXL109 QXT109 QYB109 QYJ109 QYR109 QYZ109 QZH109 QZP109 QZX109 RAF109 RAN109 RAV109 RBD109 RBL109 RBT109 RCB109 RCJ109 RCR109 RCZ109 RDH109 RDP109 RDX109 REF109 REN109 REV109 RFD109 RFL109 RFT109 RGB109 RGJ109 RGR109 RGZ109 RHH109 RHP109 RHX109 RIF109 RIN109 RIV109 RJD109 RJL109 RJT109 RKB109 RKJ109 RKR109 RKZ109 RLH109 RLP109 RLX109 RMF109 RMN109 RMV109 RND109 RNL109 RNT109 ROB109 ROJ109 ROR109 ROZ109 RPH109 RPP109 RPX109 RQF109 RQN109 RQV109 RRD109 RRL109 RRT109 RSB109 RSJ109 RSR109 RSZ109 RTH109 RTP109 RTX109 RUF109 RUN109 RUV109 RVD109 RVL109 RVT109 RWB109 RWJ109 RWR109 RWZ109 RXH109 RXP109 RXX109 RYF109 RYN109 RYV109 RZD109 RZL109 RZT109 SAB109 SAJ109 SAR109 SAZ109 SBH109 SBP109 SBX109 SCF109 SCN109 SCV109 SDD109 SDL109 SDT109 SEB109 SEJ109 SER109 SEZ109 SFH109 SFP109 SFX109 SGF109 SGN109 SGV109 SHD109 SHL109 SHT109 SIB109 SIJ109 SIR109 SIZ109 SJH109 SJP109 SJX109 SKF109 SKN109 SKV109 SLD109 SLL109 SLT109 SMB109 SMJ109 SMR109 SMZ109 SNH109 SNP109 SNX109 SOF109 SON109 SOV109 SPD109 SPL109 SPT109 SQB109 SQJ109 SQR109 SQZ109 SRH109 SRP109 SRX109 SSF109 SSN109 SSV109 STD109 STL109 STT109 SUB109 SUJ109 SUR109 SUZ109 SVH109 SVP109 SVX109 SWF109 SWN109 SWV109 SXD109 SXL109 SXT109 SYB109 SYJ109 SYR109 SYZ109 SZH109 SZP109 SZX109 TAF109 TAN109 TAV109 TBD109 TBL109 TBT109 TCB109 TCJ109 TCR109 TCZ109 TDH109 TDP109 TDX109 TEF109 TEN109 TEV109 TFD109 TFL109 TFT109 TGB109 TGJ109 TGR109 TGZ109 THH109 THP109 THX109 TIF109 TIN109 TIV109 TJD109 TJL109 TJT109 TKB109 TKJ109 TKR109 TKZ109 TLH109 TLP109 TLX109 TMF109 TMN109 TMV109 TND109 TNL109 TNT109 TOB109 TOJ109 TOR109 TOZ109 TPH109 TPP109 TPX109 TQF109 TQN109 TQV109 TRD109 TRL109 TRT109 TSB109 TSJ109 TSR109 TSZ109 TTH109 TTP109 TTX109 TUF109 TUN109 TUV109 TVD109 TVL109 TVT109 TWB109 TWJ109 TWR109 TWZ109 TXH109 TXP109 TXX109 TYF109 TYN109 TYV109 TZD109 TZL109 TZT109 UAB109 UAJ109 UAR109 UAZ109 UBH109 UBP109 UBX109 UCF109 UCN109 UCV109 UDD109 UDL109 UDT109 UEB109 UEJ109 UER109 UEZ109 UFH109 UFP109 UFX109 UGF109 UGN109 UGV109 UHD109 UHL109 UHT109 UIB109 UIJ109 UIR109 UIZ109 UJH109 UJP109 UJX109 UKF109 UKN109 UKV109 ULD109 ULL109 ULT109 UMB109 UMJ109 UMR109 UMZ109 UNH109 UNP109 UNX109 UOF109 UON109 UOV109 UPD109 UPL109 UPT109 UQB109 UQJ109 UQR109 UQZ109 URH109 URP109 URX109 USF109 USN109 USV109 UTD109 UTL109 UTT109 UUB109 UUJ109 UUR109 UUZ109 UVH109 UVP109 UVX109 UWF109 UWN109 UWV109 UXD109 UXL109 UXT109 UYB109 UYJ109 UYR109 UYZ109 UZH109 UZP109 UZX109 VAF109 VAN109 VAV109 VBD109 VBL109 VBT109 VCB109 VCJ109 VCR109 VCZ109 VDH109 VDP109 VDX109 VEF109 VEN109 VEV109 VFD109 VFL109 VFT109 VGB109 VGJ109 VGR109 VGZ109 VHH109 VHP109 VHX109 VIF109 VIN109 VIV109 VJD109 VJL109 VJT109 VKB109 VKJ109 VKR109 VKZ109 VLH109 VLP109 VLX109 VMF109 VMN109 VMV109 VND109 VNL109 VNT109 VOB109 VOJ109 VOR109 VOZ109 VPH109 VPP109 VPX109 VQF109 VQN109 VQV109 VRD109 VRL109 VRT109 VSB109 VSJ109 VSR109 VSZ109 VTH109 VTP109 VTX109 VUF109 VUN109 VUV109 VVD109 VVL109 VVT109 VWB109 VWJ109 VWR109 VWZ109 VXH109 VXP109 VXX109 VYF109 VYN109 VYV109 VZD109 VZL109 VZT109 WAB109 WAJ109 WAR109 WAZ109 WBH109 WBP109 WBX109 WCF109 WCN109 WCV109 WDD109 WDL109 WDT109 WEB109 WEJ109 WER109 WEZ109 WFH109 WFP109 WFX109 WGF109 WGN109 WGV109 WHD109 WHL109 WHT109 WIB109 WIJ109 WIR109 WIZ109 WJH109 WJP109 WJX109 WKF109 WKN109 WKV109 WLD109 WLL109 WLT109 WMB109 WMJ109 WMR109 WMZ109 WNH109 WNP109 WNX109 WOF109 WON109 WOV109 WPD109 WPL109 WPT109 WQB109 WQJ109 WQR109 WQZ109 WRH109 WRP109 WRX109 WSF109 WSN109 WSV109 WTD109 WTL109 WTT109 WUB109 WUJ109 WUR109 WUZ109 WVH109 WVP109 WVX109 WWF109 WWN109 WWV109 WXD109 WXL109 WXT109 WYB109 WYJ109 WYR109 WYZ109 WZH109 WZP109 WZX109 XAF109 XAN109 XAV109 XBD109 XBL109 XBT109 XCB109 XCJ109 XCR109 XCZ109 XDH109 XDP109 XDX109 XEF109 XEN109 XEV109 XFD109">
    <cfRule type="cellIs" dxfId="6" priority="7" operator="between">
      <formula>1</formula>
      <formula>5</formula>
    </cfRule>
  </conditionalFormatting>
  <conditionalFormatting sqref="CZ144">
    <cfRule type="cellIs" dxfId="5" priority="6" operator="between">
      <formula>1</formula>
      <formula>6</formula>
    </cfRule>
  </conditionalFormatting>
  <conditionalFormatting sqref="DB144 CZ144">
    <cfRule type="cellIs" dxfId="4" priority="5" operator="between">
      <formula>1</formula>
      <formula>5</formula>
    </cfRule>
  </conditionalFormatting>
  <conditionalFormatting sqref="G144">
    <cfRule type="cellIs" dxfId="3" priority="4" operator="between">
      <formula>1</formula>
      <formula>5</formula>
    </cfRule>
  </conditionalFormatting>
  <conditionalFormatting sqref="G145">
    <cfRule type="cellIs" dxfId="2" priority="3" operator="between">
      <formula>1</formula>
      <formula>5</formula>
    </cfRule>
  </conditionalFormatting>
  <conditionalFormatting sqref="P144">
    <cfRule type="cellIs" dxfId="1" priority="1" operator="between">
      <formula>1</formula>
      <formula>5</formula>
    </cfRule>
  </conditionalFormatting>
  <conditionalFormatting sqref="P110:P143">
    <cfRule type="cellIs" dxfId="0" priority="2" operator="between">
      <formula>1</formula>
      <formula>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CPES CAS site by year</vt:lpstr>
      <vt:lpstr>CPES site all years</vt:lpstr>
      <vt:lpstr>'CPES CAS site by year'!Print_Area</vt:lpstr>
      <vt:lpstr>'CPES site all years'!Print_Area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Isabella Carneiro</dc:creator>
  <cp:lastModifiedBy>James Charnock</cp:lastModifiedBy>
  <dcterms:created xsi:type="dcterms:W3CDTF">2016-08-01T15:53:46Z</dcterms:created>
  <dcterms:modified xsi:type="dcterms:W3CDTF">2016-10-28T13:59:08Z</dcterms:modified>
</cp:coreProperties>
</file>